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430" yWindow="1485" windowWidth="14805" windowHeight="6630"/>
  </bookViews>
  <sheets>
    <sheet name="1кв.2022" sheetId="4" r:id="rId1"/>
  </sheets>
  <definedNames>
    <definedName name="_xlnm.Print_Area" localSheetId="0">'1кв.2022'!$A$1:$K$123</definedName>
  </definedNames>
  <calcPr calcId="145621"/>
</workbook>
</file>

<file path=xl/calcChain.xml><?xml version="1.0" encoding="utf-8"?>
<calcChain xmlns="http://schemas.openxmlformats.org/spreadsheetml/2006/main">
  <c r="I78" i="4" l="1"/>
  <c r="J66" i="4"/>
  <c r="J55" i="4"/>
  <c r="G78" i="4" l="1"/>
  <c r="F78" i="4"/>
  <c r="F67" i="4"/>
  <c r="H35" i="4"/>
  <c r="G35" i="4"/>
  <c r="F35" i="4"/>
  <c r="J23" i="4"/>
  <c r="J28" i="4"/>
  <c r="G83" i="4" l="1"/>
  <c r="G80" i="4" s="1"/>
  <c r="G96" i="4"/>
  <c r="H98" i="4"/>
  <c r="J98" i="4" s="1"/>
  <c r="G98" i="4"/>
  <c r="G15" i="4"/>
  <c r="G20" i="4"/>
  <c r="I24" i="4" l="1"/>
  <c r="I23" i="4"/>
  <c r="G22" i="4"/>
  <c r="I22" i="4" s="1"/>
  <c r="G21" i="4"/>
  <c r="I21" i="4" s="1"/>
  <c r="H20" i="4"/>
  <c r="J20" i="4" s="1"/>
  <c r="F20" i="4"/>
  <c r="J77" i="4"/>
  <c r="G75" i="4"/>
  <c r="F75" i="4"/>
  <c r="G100" i="4"/>
  <c r="I100" i="4" s="1"/>
  <c r="H99" i="4"/>
  <c r="I98" i="4"/>
  <c r="G97" i="4"/>
  <c r="I97" i="4" s="1"/>
  <c r="H96" i="4"/>
  <c r="J96" i="4" s="1"/>
  <c r="G85" i="4"/>
  <c r="I85" i="4" s="1"/>
  <c r="H73" i="4"/>
  <c r="F73" i="4"/>
  <c r="G73" i="4" s="1"/>
  <c r="H70" i="4"/>
  <c r="H29" i="4"/>
  <c r="H25" i="4"/>
  <c r="F25" i="4"/>
  <c r="F29" i="4"/>
  <c r="I20" i="4" l="1"/>
  <c r="I73" i="4"/>
  <c r="J88" i="4"/>
  <c r="J27" i="4"/>
  <c r="I71" i="4" l="1"/>
  <c r="G34" i="4"/>
  <c r="F51" i="4" l="1"/>
  <c r="F99" i="4" s="1"/>
  <c r="G99" i="4" l="1"/>
  <c r="I99" i="4" s="1"/>
  <c r="F96" i="4"/>
  <c r="I96" i="4" s="1"/>
  <c r="J35" i="4" l="1"/>
  <c r="I28" i="4" l="1"/>
  <c r="H33" i="4"/>
  <c r="I19" i="4" l="1"/>
  <c r="H94" i="4"/>
  <c r="H89" i="4"/>
  <c r="H83" i="4"/>
  <c r="H80" i="4" s="1"/>
  <c r="H68" i="4"/>
  <c r="H66" i="4"/>
  <c r="H65" i="4"/>
  <c r="H52" i="4"/>
  <c r="H51" i="4"/>
  <c r="H50" i="4"/>
  <c r="H49" i="4"/>
  <c r="H36" i="4"/>
  <c r="H34" i="4"/>
  <c r="H43" i="4"/>
  <c r="H38" i="4"/>
  <c r="H15" i="4"/>
  <c r="F15" i="4"/>
  <c r="G95" i="4"/>
  <c r="I95" i="4" s="1"/>
  <c r="G93" i="4"/>
  <c r="I93" i="4" s="1"/>
  <c r="G92" i="4"/>
  <c r="I92" i="4" s="1"/>
  <c r="G90" i="4"/>
  <c r="I90" i="4" s="1"/>
  <c r="I88" i="4"/>
  <c r="G87" i="4"/>
  <c r="I84" i="4"/>
  <c r="G82" i="4"/>
  <c r="I82" i="4" s="1"/>
  <c r="G81" i="4"/>
  <c r="I81" i="4" s="1"/>
  <c r="G69" i="4"/>
  <c r="I69" i="4" s="1"/>
  <c r="I63" i="4"/>
  <c r="G62" i="4"/>
  <c r="I62" i="4" s="1"/>
  <c r="G61" i="4"/>
  <c r="I61" i="4" s="1"/>
  <c r="G60" i="4"/>
  <c r="I60" i="4" s="1"/>
  <c r="I59" i="4"/>
  <c r="G47" i="4"/>
  <c r="I47" i="4" s="1"/>
  <c r="G45" i="4"/>
  <c r="I45" i="4" s="1"/>
  <c r="G44" i="4"/>
  <c r="I44" i="4" s="1"/>
  <c r="G42" i="4"/>
  <c r="I42" i="4" s="1"/>
  <c r="I41" i="4"/>
  <c r="G40" i="4"/>
  <c r="I40" i="4" s="1"/>
  <c r="G39" i="4"/>
  <c r="I39" i="4" s="1"/>
  <c r="G31" i="4"/>
  <c r="G29" i="4" s="1"/>
  <c r="I27" i="4"/>
  <c r="G26" i="4"/>
  <c r="J18" i="4"/>
  <c r="G17" i="4"/>
  <c r="I17" i="4" s="1"/>
  <c r="G16" i="4"/>
  <c r="I16" i="4" s="1"/>
  <c r="F94" i="4"/>
  <c r="F89" i="4"/>
  <c r="F83" i="4"/>
  <c r="F80" i="4" s="1"/>
  <c r="G68" i="4"/>
  <c r="F66" i="4"/>
  <c r="F65" i="4"/>
  <c r="G65" i="4" s="1"/>
  <c r="I65" i="4" s="1"/>
  <c r="F52" i="4"/>
  <c r="G52" i="4" s="1"/>
  <c r="G51" i="4"/>
  <c r="F50" i="4"/>
  <c r="G50" i="4" s="1"/>
  <c r="F49" i="4"/>
  <c r="F43" i="4"/>
  <c r="G43" i="4" s="1"/>
  <c r="F38" i="4"/>
  <c r="F36" i="4"/>
  <c r="F34" i="4"/>
  <c r="F33" i="4"/>
  <c r="G33" i="4" s="1"/>
  <c r="I33" i="4" s="1"/>
  <c r="G89" i="4" l="1"/>
  <c r="J89" i="4" s="1"/>
  <c r="H86" i="4"/>
  <c r="I72" i="4"/>
  <c r="F91" i="4"/>
  <c r="F48" i="4"/>
  <c r="G48" i="4" s="1"/>
  <c r="G49" i="4"/>
  <c r="I49" i="4" s="1"/>
  <c r="I29" i="4"/>
  <c r="J29" i="4"/>
  <c r="I52" i="4"/>
  <c r="I87" i="4"/>
  <c r="G86" i="4"/>
  <c r="I26" i="4"/>
  <c r="G25" i="4"/>
  <c r="I25" i="4" s="1"/>
  <c r="I50" i="4"/>
  <c r="I31" i="4"/>
  <c r="I68" i="4"/>
  <c r="I34" i="4"/>
  <c r="H32" i="4"/>
  <c r="G32" i="4"/>
  <c r="F32" i="4"/>
  <c r="I30" i="4"/>
  <c r="F86" i="4"/>
  <c r="I15" i="4"/>
  <c r="J15" i="4"/>
  <c r="J80" i="4"/>
  <c r="I66" i="4"/>
  <c r="I35" i="4"/>
  <c r="I80" i="4"/>
  <c r="I18" i="4"/>
  <c r="I51" i="4"/>
  <c r="I43" i="4"/>
  <c r="I46" i="4"/>
  <c r="H91" i="4"/>
  <c r="H74" i="4" s="1"/>
  <c r="H48" i="4"/>
  <c r="H57" i="4"/>
  <c r="H55" i="4"/>
  <c r="H54" i="4"/>
  <c r="H56" i="4"/>
  <c r="H67" i="4" s="1"/>
  <c r="H78" i="4" s="1"/>
  <c r="G38" i="4"/>
  <c r="I38" i="4" s="1"/>
  <c r="I83" i="4"/>
  <c r="G94" i="4"/>
  <c r="F54" i="4"/>
  <c r="G54" i="4" s="1"/>
  <c r="F55" i="4"/>
  <c r="F56" i="4"/>
  <c r="G56" i="4" s="1"/>
  <c r="F57" i="4"/>
  <c r="H75" i="4" l="1"/>
  <c r="J78" i="4"/>
  <c r="H64" i="4"/>
  <c r="I89" i="4"/>
  <c r="G91" i="4"/>
  <c r="F74" i="4"/>
  <c r="G74" i="4" s="1"/>
  <c r="G70" i="4" s="1"/>
  <c r="J86" i="4"/>
  <c r="I36" i="4"/>
  <c r="I54" i="4"/>
  <c r="G53" i="4"/>
  <c r="I32" i="4"/>
  <c r="J32" i="4"/>
  <c r="G67" i="4"/>
  <c r="G64" i="4" s="1"/>
  <c r="F64" i="4"/>
  <c r="J25" i="4"/>
  <c r="I86" i="4"/>
  <c r="I94" i="4"/>
  <c r="J56" i="4"/>
  <c r="I56" i="4"/>
  <c r="I48" i="4"/>
  <c r="I55" i="4"/>
  <c r="J83" i="4"/>
  <c r="F53" i="4"/>
  <c r="I57" i="4"/>
  <c r="I91" i="4"/>
  <c r="H53" i="4"/>
  <c r="J75" i="4" l="1"/>
  <c r="I75" i="4"/>
  <c r="J64" i="4"/>
  <c r="I70" i="4"/>
  <c r="F70" i="4"/>
  <c r="I74" i="4"/>
  <c r="J67" i="4"/>
  <c r="I67" i="4"/>
  <c r="I64" i="4"/>
  <c r="I53" i="4"/>
  <c r="J53" i="4"/>
</calcChain>
</file>

<file path=xl/sharedStrings.xml><?xml version="1.0" encoding="utf-8"?>
<sst xmlns="http://schemas.openxmlformats.org/spreadsheetml/2006/main" count="165" uniqueCount="79">
  <si>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</si>
  <si>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</si>
  <si>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</si>
  <si>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</si>
  <si>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</si>
  <si>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</si>
  <si>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</si>
  <si>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</si>
  <si>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</si>
  <si>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</si>
  <si>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</si>
  <si>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</si>
  <si>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</si>
  <si>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в том числе:</t>
  </si>
  <si>
    <t>Фактическое значение за отчетный период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</si>
  <si>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</si>
  <si>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</si>
  <si>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</si>
  <si>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</si>
  <si>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</si>
  <si>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</si>
  <si>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</si>
  <si>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</si>
  <si>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</si>
  <si>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</si>
  <si>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</si>
  <si>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t xml:space="preserve">                                                                                                                                          составление формы)</t>
  </si>
  <si>
    <t>по состоянию на</t>
  </si>
  <si>
    <t xml:space="preserve">Управление муниципальным имуществом 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</si>
  <si>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</si>
  <si>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</si>
  <si>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Ответственный исполнитель/ соисполнитель </t>
  </si>
  <si>
    <t>всего</t>
  </si>
  <si>
    <t>Прочие расходы</t>
  </si>
  <si>
    <t>Департамент муниципальной собственности и градостроительства администрации города Югорска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</si>
  <si>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</si>
  <si>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</si>
  <si>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>тыс. рублей</t>
  </si>
  <si>
    <t>Подпрограмма 1 «Повышение эффективности управления муниципальным имуществом»</t>
  </si>
  <si>
    <t>1.1</t>
  </si>
  <si>
    <t>Управление и распоряжение муниципальным имуществом города Югорска (1, 2, 3)</t>
  </si>
  <si>
    <t xml:space="preserve">Департамент муниципальной собственности и градостроительства </t>
  </si>
  <si>
    <t>иные источники финансирования</t>
  </si>
  <si>
    <t>1.2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</si>
  <si>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(1, 2, 3)</t>
  </si>
  <si>
    <t>Итого по подпрограмме 1:</t>
  </si>
  <si>
    <t>Подпрограмма 2 «Поддержка садоводства и огородничества на земельных участках муниципального образования города Югорска»</t>
  </si>
  <si>
    <t>2.1</t>
  </si>
  <si>
    <t>Выполнение комплексных кадастровых работ на земельных участках, предоставленных садоводческим и огородническим некоммерческим объединениям граждан в городе Югорске (4)</t>
  </si>
  <si>
    <t>Департамент муниципальной собственности и градостроительства</t>
  </si>
  <si>
    <t>2.2</t>
  </si>
  <si>
    <t>Оказание информационной поддержки населению по вопросам садоводства и огородничества (5)</t>
  </si>
  <si>
    <t>Управление социальной политики администрации города Югорска</t>
  </si>
  <si>
    <t>Итого по подпрограмме 2:</t>
  </si>
  <si>
    <t>Всего по муниципальной программе:</t>
  </si>
  <si>
    <t>Инвестиции в объекты муниципальной собственности</t>
  </si>
  <si>
    <t xml:space="preserve">Ответственный исполнитель </t>
  </si>
  <si>
    <t xml:space="preserve">                                                                                                                                           </t>
  </si>
  <si>
    <t>и градостроительства</t>
  </si>
  <si>
    <t>Управление социальной политики</t>
  </si>
  <si>
    <t>Департамент муниципальной собственности</t>
  </si>
  <si>
    <t xml:space="preserve">         (ответственный исполнитель)                                                  (ФИО руководителя)                  (подпись)                                               (ФИО исполнителя, ответственного за               (подпись)                     (телефон)</t>
  </si>
  <si>
    <t xml:space="preserve">                  (соисполнитель)                                                       (ФИО руководителя)           (подпись)                                          (ФИО исполнителя, ответственного за            (подпись)              (телефон)    </t>
  </si>
  <si>
    <t xml:space="preserve">                     (соисполнитель)                                               (ФИО руководителя)                   (подпись)                                     (ФИО исполнителя, ответственного за            (подпись)                (телефон)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</si>
  <si>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     _</t>
    </r>
    <r>
      <rPr>
        <u/>
        <sz val="12"/>
        <color theme="1"/>
        <rFont val="Times New Roman"/>
        <family val="1"/>
        <charset val="204"/>
      </rPr>
      <t>Занина И.М.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5-00-24</t>
    </r>
  </si>
  <si>
    <r>
      <rPr>
        <u/>
        <sz val="12"/>
        <color theme="1"/>
        <rFont val="Times New Roman"/>
        <family val="1"/>
        <charset val="204"/>
      </rPr>
      <t xml:space="preserve">города Югорска                      </t>
    </r>
    <r>
      <rPr>
        <sz val="12"/>
        <color theme="1"/>
        <rFont val="Times New Roman"/>
        <family val="1"/>
        <charset val="204"/>
      </rPr>
      <t xml:space="preserve">       ______</t>
    </r>
    <r>
      <rPr>
        <u/>
        <sz val="12"/>
        <color theme="1"/>
        <rFont val="Times New Roman"/>
        <family val="1"/>
        <charset val="204"/>
      </rPr>
      <t>Ермакова В.Н.</t>
    </r>
    <r>
      <rPr>
        <sz val="12"/>
        <color theme="1"/>
        <rFont val="Times New Roman"/>
        <family val="1"/>
        <charset val="204"/>
      </rPr>
      <t xml:space="preserve">__/_____________     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</t>
    </r>
    <r>
      <rPr>
        <u/>
        <sz val="12"/>
        <color theme="1"/>
        <rFont val="Times New Roman"/>
        <family val="1"/>
        <charset val="204"/>
      </rPr>
      <t>Халимендик Е.Н.</t>
    </r>
    <r>
      <rPr>
        <sz val="12"/>
        <color theme="1"/>
        <rFont val="Times New Roman"/>
        <family val="1"/>
        <charset val="204"/>
      </rPr>
      <t>____/_________________/</t>
    </r>
    <r>
      <rPr>
        <u/>
        <sz val="12"/>
        <color theme="1"/>
        <rFont val="Times New Roman"/>
        <family val="1"/>
        <charset val="204"/>
      </rPr>
      <t xml:space="preserve">      5-00-47</t>
    </r>
  </si>
  <si>
    <t>2024 года</t>
  </si>
  <si>
    <t>Проектная часть</t>
  </si>
  <si>
    <t>Процессная часть</t>
  </si>
  <si>
    <t>Соисполнитель 1</t>
  </si>
  <si>
    <t>Соисполнитель 2</t>
  </si>
  <si>
    <t>Соисполнитель 3</t>
  </si>
  <si>
    <t>Департамент жилищно-коммунального и строительного комплекса администрации города Югорска</t>
  </si>
  <si>
    <t>31 декабря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</si>
  <si>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 xml:space="preserve">_____    _____Котелкина </t>
    </r>
    <r>
      <rPr>
        <u/>
        <sz val="12"/>
        <color theme="1"/>
        <rFont val="Times New Roman"/>
        <family val="1"/>
        <charset val="204"/>
      </rPr>
      <t>Ю.В.</t>
    </r>
    <r>
      <rPr>
        <sz val="12"/>
        <color theme="1"/>
        <rFont val="Times New Roman"/>
        <family val="1"/>
        <charset val="204"/>
      </rPr>
      <t>____/_____________              _______</t>
    </r>
    <r>
      <rPr>
        <u/>
        <sz val="12"/>
        <color theme="1"/>
        <rFont val="Times New Roman"/>
        <family val="1"/>
        <charset val="204"/>
      </rPr>
      <t>Краева С.В.</t>
    </r>
    <r>
      <rPr>
        <sz val="12"/>
        <color theme="1"/>
        <rFont val="Times New Roman"/>
        <family val="1"/>
        <charset val="204"/>
      </rPr>
      <t xml:space="preserve">____/_________________/ </t>
    </r>
    <r>
      <rPr>
        <u/>
        <sz val="12"/>
        <color theme="1"/>
        <rFont val="Times New Roman"/>
        <family val="1"/>
        <charset val="204"/>
      </rPr>
      <t xml:space="preserve">     5-00-13</t>
    </r>
  </si>
  <si>
    <t xml:space="preserve">Дата составления отчета  15.01.2025 </t>
  </si>
  <si>
    <t xml:space="preserve">
Произведены выплаты по фонду оплаты труда 30 сотрудникам Департамента - 42 587,1 тыс. руб., иные выплаты персоналу - 2 628,4 тыс. руб., уплачены взносы по обязательному социальному страхованию -   13 060,1 тыс. руб.</t>
  </si>
  <si>
    <t>Оплата взносов в фонд капитального ремонта общего имущества в многоквартирных домах (за 31 317,7 кв.м. муниципального жилого фонда) -  5 084,9 тыс. руб., оплата за услуги по оценке рыночной стоимости (7 ед. автотранспорта; 204 квартиры; 3 неж. здания; 20 земельных участков, 1 объект незаверш. строительства, 1 договор на комплексное развитие территории, 78 ед. имущества, 30 объектов для определения арендной платы), тех.инвентаризации и паспортизации (тех.планы на 8 квартир, нежилое помещение, 4 газопровода, автодорогу и 55 актов обследования на объекты муниц. собственности) - 651,3 тыс. руб., услуги РКЦ (разноска квитанций) - 34,4 тыс. руб., оплата по 2 исполнительным листам за ЖКУ - 94,9 тыс. руб., оплата по 6 исп. листам (поворот исполнения суда, задолженность по кредитным договорам, возврат аренды) - 499,4 тыс. руб., уплата транспортного налога за 14 ед. - 17,4 тыс. руб., оплата НДС от реализации муниципального имущества - 641,3 тыс. руб., оплата коммунальных услуг - 14 213,2 тыс. руб., услуг нотариуса - 22,5 тыс. руб., обучение специалистов - 5,9 тыс. руб., оплата аренды земельного участка - 44,0 тыс. руб.,перечисленасубсидияМУП"Югорскбытсервис" на финансовое обеспечение затрат, связанных с ликвидацией - 1 285,7 тыс. руб.; оплата за возмещение ,убытков при изъятии объекта недв. и зем. участка для муниципальных нужд 5 045,0 тыс. руб.; оплата сопровождения программных продуктов 504,0 тыс. руб., выполнение кадастровых работ - 355,0 тыс. руб., выполнение работ по лесоустройству - 364,2 тыс. руб., приобретение коммунальной спец.техники для обеспечения муниципальных нужд - 7 434,4 тыс. руб.</t>
  </si>
  <si>
    <t>Выполнены работы по обеспечению требований пожарной безопасности в здании по ул. Ленина, 29, установлено ограждение на объекте яма "Бекарий", работы по ремонту гаражей по ул. Ленина 29/1, опорного пункта по ул. Новая, 3Б, выполнены проектные работы по опорным пунктам по ул. Чкалова, 7 и в Югорске-2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</si>
</sst>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/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1"/>
    <xf numFmtId="164" fontId="5" fillId="0" borderId="3" xfId="1" applyNumberFormat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3" fillId="0" borderId="0" xfId="1" applyFont="1"/>
    <xf numFmtId="0" fontId="12" fillId="0" borderId="22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6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0" xfId="0" applyFont="1"/>
    <xf numFmtId="0" fontId="0" fillId="0" borderId="0" xfId="0" applyFont="1"/>
    <xf numFmtId="0" fontId="10" fillId="0" borderId="0" xfId="0" applyFont="1"/>
    <xf numFmtId="0" fontId="0" fillId="0" borderId="0" xfId="0" applyFont="1" applyFill="1"/>
    <xf numFmtId="0" fontId="1" fillId="0" borderId="0" xfId="1" applyFont="1"/>
    <xf numFmtId="0" fontId="3" fillId="0" borderId="0" xfId="0" applyFont="1" applyBorder="1" applyAlignment="1"/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Font="1" applyBorder="1"/>
    <xf numFmtId="0" fontId="12" fillId="0" borderId="3" xfId="1" applyFont="1" applyBorder="1" applyAlignment="1">
      <alignment horizontal="center" vertical="center" wrapText="1"/>
    </xf>
    <xf numFmtId="164" fontId="15" fillId="0" borderId="12" xfId="1" applyNumberFormat="1" applyFont="1" applyBorder="1" applyAlignment="1">
      <alignment vertical="center" wrapText="1"/>
    </xf>
    <xf numFmtId="164" fontId="15" fillId="0" borderId="13" xfId="1" applyNumberFormat="1" applyFont="1" applyBorder="1" applyAlignment="1">
      <alignment vertical="center" wrapText="1"/>
    </xf>
    <xf numFmtId="0" fontId="8" fillId="0" borderId="0" xfId="0" applyFont="1" applyFill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0" fontId="13" fillId="0" borderId="0" xfId="1" applyFont="1" applyFill="1"/>
    <xf numFmtId="0" fontId="12" fillId="0" borderId="3" xfId="1" applyFont="1" applyBorder="1" applyAlignment="1">
      <alignment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top" wrapText="1"/>
    </xf>
    <xf numFmtId="0" fontId="5" fillId="0" borderId="12" xfId="1" applyFont="1" applyBorder="1" applyAlignment="1">
      <alignment horizontal="center" vertical="top" wrapText="1"/>
    </xf>
    <xf numFmtId="0" fontId="5" fillId="0" borderId="13" xfId="1" applyFont="1" applyBorder="1" applyAlignment="1">
      <alignment horizontal="center" vertical="top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49" fontId="12" fillId="0" borderId="8" xfId="1" applyNumberFormat="1" applyFont="1" applyBorder="1" applyAlignment="1">
      <alignment horizontal="center" vertical="center" wrapText="1"/>
    </xf>
    <xf numFmtId="49" fontId="12" fillId="0" borderId="12" xfId="1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164" fontId="15" fillId="0" borderId="0" xfId="1" applyNumberFormat="1" applyFont="1" applyBorder="1" applyAlignment="1">
      <alignment horizontal="left" vertical="center" wrapText="1"/>
    </xf>
    <xf numFmtId="164" fontId="15" fillId="0" borderId="8" xfId="1" applyNumberFormat="1" applyFont="1" applyFill="1" applyBorder="1" applyAlignment="1">
      <alignment horizontal="center" vertical="top" wrapText="1"/>
    </xf>
    <xf numFmtId="164" fontId="15" fillId="0" borderId="12" xfId="1" applyNumberFormat="1" applyFont="1" applyFill="1" applyBorder="1" applyAlignment="1">
      <alignment horizontal="center" vertical="top" wrapText="1"/>
    </xf>
    <xf numFmtId="164" fontId="15" fillId="0" borderId="13" xfId="1" applyNumberFormat="1" applyFont="1" applyFill="1" applyBorder="1" applyAlignment="1">
      <alignment horizontal="center" vertical="top" wrapText="1"/>
    </xf>
    <xf numFmtId="164" fontId="15" fillId="0" borderId="3" xfId="1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left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tabSelected="1" view="pageBreakPreview" topLeftCell="A82" zoomScale="90" zoomScaleNormal="100" zoomScaleSheetLayoutView="90" workbookViewId="0">
      <selection activeCell="I77" sqref="I77"/>
    </sheetView>
  </sheetViews>
  <sheetFormatPr defaultColWidth="8.85546875" defaultRowHeight="15" x14ac:dyDescent="0.25"/>
  <cols>
    <col min="1" max="1" width="5.42578125" style="20" customWidth="1"/>
    <col min="2" max="3" width="11" style="20" customWidth="1"/>
    <col min="4" max="4" width="17" style="20" customWidth="1"/>
    <col min="5" max="5" width="18.140625" style="20" customWidth="1"/>
    <col min="6" max="6" width="13.28515625" style="20" customWidth="1"/>
    <col min="7" max="7" width="10.42578125" style="20" customWidth="1"/>
    <col min="8" max="8" width="11.140625" style="20" customWidth="1"/>
    <col min="9" max="9" width="11" style="20" customWidth="1"/>
    <col min="10" max="10" width="13.7109375" style="20" customWidth="1"/>
    <col min="11" max="11" width="41" style="20" customWidth="1"/>
    <col min="12" max="16384" width="8.85546875" style="20"/>
  </cols>
  <sheetData>
    <row r="1" spans="1:15" customFormat="1" ht="13.5" customHeight="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5" customFormat="1" ht="14.25" customHeight="1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</row>
    <row r="3" spans="1:15" customFormat="1" ht="15.75" customHeight="1" x14ac:dyDescent="0.25">
      <c r="A3" s="5"/>
      <c r="B3" s="5"/>
      <c r="C3" s="63" t="s">
        <v>27</v>
      </c>
      <c r="D3" s="63"/>
      <c r="E3" s="63"/>
      <c r="F3" s="6" t="s">
        <v>73</v>
      </c>
      <c r="G3" s="7" t="s">
        <v>66</v>
      </c>
      <c r="H3" s="5"/>
      <c r="I3" s="5"/>
      <c r="J3" s="5"/>
    </row>
    <row r="4" spans="1:15" customFormat="1" ht="6" customHeight="1" x14ac:dyDescent="0.25">
      <c r="A4" s="18"/>
      <c r="D4" s="8"/>
    </row>
    <row r="5" spans="1:15" customFormat="1" ht="11.25" customHeight="1" x14ac:dyDescent="0.25">
      <c r="A5" s="9"/>
      <c r="B5" s="9"/>
      <c r="C5" s="64" t="s">
        <v>28</v>
      </c>
      <c r="D5" s="64"/>
      <c r="E5" s="64"/>
      <c r="F5" s="64"/>
      <c r="G5" s="64"/>
      <c r="H5" s="64"/>
    </row>
    <row r="6" spans="1:15" customFormat="1" ht="11.25" customHeight="1" x14ac:dyDescent="0.25">
      <c r="A6" s="10" t="s">
        <v>19</v>
      </c>
      <c r="B6" s="10"/>
      <c r="C6" s="10"/>
      <c r="D6" s="10"/>
      <c r="E6" s="65" t="s">
        <v>20</v>
      </c>
      <c r="F6" s="65"/>
    </row>
    <row r="7" spans="1:15" customFormat="1" ht="10.5" customHeight="1" x14ac:dyDescent="0.25">
      <c r="A7" s="11"/>
      <c r="B7" s="43"/>
      <c r="C7" s="42" t="s">
        <v>34</v>
      </c>
      <c r="D7" s="42"/>
      <c r="E7" s="42"/>
      <c r="F7" s="42"/>
      <c r="G7" s="42"/>
      <c r="H7" s="42"/>
      <c r="I7" s="44"/>
      <c r="J7" s="44"/>
    </row>
    <row r="8" spans="1:15" customFormat="1" ht="11.25" customHeight="1" x14ac:dyDescent="0.25">
      <c r="A8" s="10" t="s">
        <v>21</v>
      </c>
      <c r="B8" s="10"/>
      <c r="C8" s="10"/>
      <c r="D8" s="10"/>
      <c r="E8" s="66" t="s">
        <v>22</v>
      </c>
      <c r="F8" s="66"/>
    </row>
    <row r="9" spans="1:15" customFormat="1" ht="12.75" customHeight="1" x14ac:dyDescent="0.25">
      <c r="A9" s="1" t="s">
        <v>2</v>
      </c>
      <c r="D9" s="8"/>
      <c r="G9" s="32"/>
      <c r="J9" s="12"/>
      <c r="K9" s="12" t="s">
        <v>37</v>
      </c>
    </row>
    <row r="10" spans="1:15" s="23" customFormat="1" ht="13.15" customHeight="1" x14ac:dyDescent="0.2">
      <c r="A10" s="57" t="s">
        <v>29</v>
      </c>
      <c r="B10" s="73" t="s">
        <v>30</v>
      </c>
      <c r="C10" s="74"/>
      <c r="D10" s="74" t="s">
        <v>31</v>
      </c>
      <c r="E10" s="57" t="s">
        <v>3</v>
      </c>
      <c r="F10" s="71" t="s">
        <v>4</v>
      </c>
      <c r="G10" s="67" t="s">
        <v>5</v>
      </c>
      <c r="H10" s="69" t="s">
        <v>14</v>
      </c>
      <c r="I10" s="58" t="s">
        <v>6</v>
      </c>
      <c r="J10" s="58"/>
      <c r="K10" s="58"/>
    </row>
    <row r="11" spans="1:15" s="23" customFormat="1" ht="37.9" customHeight="1" x14ac:dyDescent="0.2">
      <c r="A11" s="57"/>
      <c r="B11" s="75"/>
      <c r="C11" s="76"/>
      <c r="D11" s="76"/>
      <c r="E11" s="57"/>
      <c r="F11" s="71"/>
      <c r="G11" s="67"/>
      <c r="H11" s="70"/>
      <c r="I11" s="49" t="s">
        <v>7</v>
      </c>
      <c r="J11" s="50" t="s">
        <v>8</v>
      </c>
      <c r="K11" s="59" t="s">
        <v>16</v>
      </c>
    </row>
    <row r="12" spans="1:15" s="23" customFormat="1" ht="22.5" customHeight="1" x14ac:dyDescent="0.2">
      <c r="A12" s="57"/>
      <c r="B12" s="77"/>
      <c r="C12" s="78"/>
      <c r="D12" s="78"/>
      <c r="E12" s="57"/>
      <c r="F12" s="72"/>
      <c r="G12" s="68"/>
      <c r="H12" s="70"/>
      <c r="I12" s="51" t="s">
        <v>24</v>
      </c>
      <c r="J12" s="52" t="s">
        <v>9</v>
      </c>
      <c r="K12" s="60"/>
    </row>
    <row r="13" spans="1:15" s="23" customFormat="1" ht="12.75" x14ac:dyDescent="0.2">
      <c r="A13" s="45">
        <v>1</v>
      </c>
      <c r="B13" s="57">
        <v>2</v>
      </c>
      <c r="C13" s="57"/>
      <c r="D13" s="24">
        <v>3</v>
      </c>
      <c r="E13" s="22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9">
        <v>10</v>
      </c>
    </row>
    <row r="14" spans="1:15" s="23" customFormat="1" ht="13.9" customHeight="1" x14ac:dyDescent="0.2">
      <c r="A14" s="82" t="s">
        <v>38</v>
      </c>
      <c r="B14" s="83"/>
      <c r="C14" s="83"/>
      <c r="D14" s="83"/>
      <c r="E14" s="83"/>
      <c r="F14" s="83"/>
      <c r="G14" s="83"/>
      <c r="H14" s="83"/>
      <c r="I14" s="83"/>
      <c r="J14" s="83"/>
      <c r="K14" s="84"/>
    </row>
    <row r="15" spans="1:15" s="23" customFormat="1" ht="37.9" customHeight="1" x14ac:dyDescent="0.2">
      <c r="A15" s="94" t="s">
        <v>39</v>
      </c>
      <c r="B15" s="86" t="s">
        <v>40</v>
      </c>
      <c r="C15" s="87"/>
      <c r="D15" s="79" t="s">
        <v>41</v>
      </c>
      <c r="E15" s="25" t="s">
        <v>32</v>
      </c>
      <c r="F15" s="26">
        <f>F16+F17+F18+F19</f>
        <v>128163.8</v>
      </c>
      <c r="G15" s="33">
        <f>G16+G17+G18+G19</f>
        <v>36486.800000000003</v>
      </c>
      <c r="H15" s="33">
        <f>H16+H17+H18+H19</f>
        <v>36291.599999999999</v>
      </c>
      <c r="I15" s="33">
        <f>H15-G15</f>
        <v>-195.20000000000437</v>
      </c>
      <c r="J15" s="33">
        <f>H15/G15*100</f>
        <v>99.465012004341276</v>
      </c>
      <c r="K15" s="106" t="s">
        <v>77</v>
      </c>
      <c r="O15" s="105"/>
    </row>
    <row r="16" spans="1:15" s="23" customFormat="1" ht="24" customHeight="1" x14ac:dyDescent="0.2">
      <c r="A16" s="95"/>
      <c r="B16" s="88"/>
      <c r="C16" s="89"/>
      <c r="D16" s="80"/>
      <c r="E16" s="27" t="s">
        <v>10</v>
      </c>
      <c r="F16" s="28">
        <v>0</v>
      </c>
      <c r="G16" s="34">
        <f t="shared" ref="G16:G33" si="0">F16</f>
        <v>0</v>
      </c>
      <c r="H16" s="34">
        <v>0</v>
      </c>
      <c r="I16" s="34">
        <f t="shared" ref="I16:I36" si="1">H16-G16</f>
        <v>0</v>
      </c>
      <c r="J16" s="34">
        <v>0</v>
      </c>
      <c r="K16" s="107"/>
      <c r="O16" s="105"/>
    </row>
    <row r="17" spans="1:15" s="23" customFormat="1" ht="27.75" customHeight="1" x14ac:dyDescent="0.2">
      <c r="A17" s="95"/>
      <c r="B17" s="88"/>
      <c r="C17" s="89"/>
      <c r="D17" s="80"/>
      <c r="E17" s="27" t="s">
        <v>11</v>
      </c>
      <c r="F17" s="28">
        <v>0</v>
      </c>
      <c r="G17" s="34">
        <f t="shared" si="0"/>
        <v>0</v>
      </c>
      <c r="H17" s="34">
        <v>0</v>
      </c>
      <c r="I17" s="34">
        <f t="shared" si="1"/>
        <v>0</v>
      </c>
      <c r="J17" s="34">
        <v>0</v>
      </c>
      <c r="K17" s="107"/>
      <c r="O17" s="105"/>
    </row>
    <row r="18" spans="1:15" s="23" customFormat="1" ht="27" customHeight="1" x14ac:dyDescent="0.2">
      <c r="A18" s="95"/>
      <c r="B18" s="88"/>
      <c r="C18" s="89"/>
      <c r="D18" s="80"/>
      <c r="E18" s="27" t="s">
        <v>12</v>
      </c>
      <c r="F18" s="28">
        <v>36486.800000000003</v>
      </c>
      <c r="G18" s="34">
        <v>36486.800000000003</v>
      </c>
      <c r="H18" s="34">
        <v>36291.599999999999</v>
      </c>
      <c r="I18" s="34">
        <f t="shared" si="1"/>
        <v>-195.20000000000437</v>
      </c>
      <c r="J18" s="34">
        <f t="shared" ref="J18:J35" si="2">H18/G18*100</f>
        <v>99.465012004341276</v>
      </c>
      <c r="K18" s="107"/>
      <c r="O18" s="105"/>
    </row>
    <row r="19" spans="1:15" s="23" customFormat="1" ht="342" customHeight="1" x14ac:dyDescent="0.2">
      <c r="A19" s="95"/>
      <c r="B19" s="88"/>
      <c r="C19" s="89"/>
      <c r="D19" s="81"/>
      <c r="E19" s="27" t="s">
        <v>42</v>
      </c>
      <c r="F19" s="28">
        <v>91677</v>
      </c>
      <c r="G19" s="34">
        <v>0</v>
      </c>
      <c r="H19" s="34">
        <v>0</v>
      </c>
      <c r="I19" s="34">
        <f t="shared" si="1"/>
        <v>0</v>
      </c>
      <c r="J19" s="34">
        <v>0</v>
      </c>
      <c r="K19" s="108"/>
      <c r="O19" s="105"/>
    </row>
    <row r="20" spans="1:15" s="23" customFormat="1" ht="15" customHeight="1" x14ac:dyDescent="0.2">
      <c r="A20" s="96"/>
      <c r="B20" s="98"/>
      <c r="C20" s="99"/>
      <c r="D20" s="79" t="s">
        <v>72</v>
      </c>
      <c r="E20" s="25" t="s">
        <v>32</v>
      </c>
      <c r="F20" s="26">
        <f>F21+F22+F23+F24</f>
        <v>2514.3000000000002</v>
      </c>
      <c r="G20" s="33">
        <f>G21+G22+G23+G24</f>
        <v>2514.3000000000002</v>
      </c>
      <c r="H20" s="33">
        <f>H21+H22+H23+H24</f>
        <v>2514</v>
      </c>
      <c r="I20" s="33">
        <f>H20-G20</f>
        <v>-0.3000000000001819</v>
      </c>
      <c r="J20" s="33">
        <f t="shared" si="2"/>
        <v>99.988068249612212</v>
      </c>
      <c r="K20" s="93" t="s">
        <v>78</v>
      </c>
      <c r="O20" s="105"/>
    </row>
    <row r="21" spans="1:15" s="23" customFormat="1" ht="22.5" customHeight="1" x14ac:dyDescent="0.2">
      <c r="A21" s="96"/>
      <c r="B21" s="98"/>
      <c r="C21" s="99"/>
      <c r="D21" s="80"/>
      <c r="E21" s="55" t="s">
        <v>10</v>
      </c>
      <c r="F21" s="28">
        <v>0</v>
      </c>
      <c r="G21" s="34">
        <f t="shared" ref="G21:G22" si="3">F21</f>
        <v>0</v>
      </c>
      <c r="H21" s="34">
        <v>0</v>
      </c>
      <c r="I21" s="34">
        <f t="shared" ref="I21:I24" si="4">H21-G21</f>
        <v>0</v>
      </c>
      <c r="J21" s="34">
        <v>0</v>
      </c>
      <c r="K21" s="93"/>
      <c r="O21" s="105"/>
    </row>
    <row r="22" spans="1:15" s="23" customFormat="1" ht="18" customHeight="1" x14ac:dyDescent="0.2">
      <c r="A22" s="96"/>
      <c r="B22" s="98"/>
      <c r="C22" s="99"/>
      <c r="D22" s="80"/>
      <c r="E22" s="55" t="s">
        <v>11</v>
      </c>
      <c r="F22" s="28">
        <v>0</v>
      </c>
      <c r="G22" s="34">
        <f t="shared" si="3"/>
        <v>0</v>
      </c>
      <c r="H22" s="34">
        <v>0</v>
      </c>
      <c r="I22" s="34">
        <f t="shared" si="4"/>
        <v>0</v>
      </c>
      <c r="J22" s="34">
        <v>0</v>
      </c>
      <c r="K22" s="93"/>
      <c r="O22" s="105"/>
    </row>
    <row r="23" spans="1:15" s="23" customFormat="1" ht="15.75" customHeight="1" x14ac:dyDescent="0.2">
      <c r="A23" s="96"/>
      <c r="B23" s="98"/>
      <c r="C23" s="99"/>
      <c r="D23" s="80"/>
      <c r="E23" s="55" t="s">
        <v>12</v>
      </c>
      <c r="F23" s="28">
        <v>2514.3000000000002</v>
      </c>
      <c r="G23" s="34">
        <v>2514.3000000000002</v>
      </c>
      <c r="H23" s="34">
        <v>2514</v>
      </c>
      <c r="I23" s="34">
        <f t="shared" si="4"/>
        <v>-0.3000000000001819</v>
      </c>
      <c r="J23" s="34">
        <f t="shared" si="2"/>
        <v>99.988068249612212</v>
      </c>
      <c r="K23" s="93"/>
      <c r="O23" s="105"/>
    </row>
    <row r="24" spans="1:15" s="23" customFormat="1" ht="21.75" customHeight="1" x14ac:dyDescent="0.2">
      <c r="A24" s="97"/>
      <c r="B24" s="100"/>
      <c r="C24" s="101"/>
      <c r="D24" s="81"/>
      <c r="E24" s="55" t="s">
        <v>42</v>
      </c>
      <c r="F24" s="28"/>
      <c r="G24" s="34">
        <v>0</v>
      </c>
      <c r="H24" s="34">
        <v>0</v>
      </c>
      <c r="I24" s="34">
        <f t="shared" si="4"/>
        <v>0</v>
      </c>
      <c r="J24" s="34">
        <v>0</v>
      </c>
      <c r="K24" s="93"/>
      <c r="O24" s="105"/>
    </row>
    <row r="25" spans="1:15" s="23" customFormat="1" ht="18.600000000000001" customHeight="1" x14ac:dyDescent="0.2">
      <c r="A25" s="85" t="s">
        <v>43</v>
      </c>
      <c r="B25" s="86" t="s">
        <v>44</v>
      </c>
      <c r="C25" s="87"/>
      <c r="D25" s="29"/>
      <c r="E25" s="25" t="s">
        <v>32</v>
      </c>
      <c r="F25" s="26">
        <f>F26+F27+F28</f>
        <v>58303</v>
      </c>
      <c r="G25" s="33">
        <f>G26+G27+G28</f>
        <v>58303</v>
      </c>
      <c r="H25" s="33">
        <f>H26+H27+H28</f>
        <v>58275.6</v>
      </c>
      <c r="I25" s="33">
        <f t="shared" si="1"/>
        <v>-27.400000000001455</v>
      </c>
      <c r="J25" s="33">
        <f t="shared" si="2"/>
        <v>99.953004133578034</v>
      </c>
      <c r="K25" s="109" t="s">
        <v>76</v>
      </c>
      <c r="O25" s="105"/>
    </row>
    <row r="26" spans="1:15" s="23" customFormat="1" ht="22.15" customHeight="1" x14ac:dyDescent="0.2">
      <c r="A26" s="85"/>
      <c r="B26" s="88"/>
      <c r="C26" s="89"/>
      <c r="D26" s="92" t="s">
        <v>17</v>
      </c>
      <c r="E26" s="27" t="s">
        <v>10</v>
      </c>
      <c r="F26" s="28">
        <v>0</v>
      </c>
      <c r="G26" s="34">
        <f t="shared" si="0"/>
        <v>0</v>
      </c>
      <c r="H26" s="34">
        <v>0</v>
      </c>
      <c r="I26" s="34">
        <f t="shared" si="1"/>
        <v>0</v>
      </c>
      <c r="J26" s="34">
        <v>0</v>
      </c>
      <c r="K26" s="109"/>
      <c r="O26" s="105"/>
    </row>
    <row r="27" spans="1:15" s="23" customFormat="1" ht="25.5" x14ac:dyDescent="0.2">
      <c r="A27" s="85"/>
      <c r="B27" s="88"/>
      <c r="C27" s="89"/>
      <c r="D27" s="92"/>
      <c r="E27" s="27" t="s">
        <v>11</v>
      </c>
      <c r="F27" s="28">
        <v>315.39999999999998</v>
      </c>
      <c r="G27" s="53">
        <v>315.39999999999998</v>
      </c>
      <c r="H27" s="34">
        <v>315.39999999999998</v>
      </c>
      <c r="I27" s="34">
        <f t="shared" si="1"/>
        <v>0</v>
      </c>
      <c r="J27" s="34">
        <f>H27/G27*100</f>
        <v>100</v>
      </c>
      <c r="K27" s="109"/>
      <c r="O27" s="105"/>
    </row>
    <row r="28" spans="1:15" s="23" customFormat="1" ht="35.25" customHeight="1" x14ac:dyDescent="0.2">
      <c r="A28" s="85"/>
      <c r="B28" s="88"/>
      <c r="C28" s="89"/>
      <c r="D28" s="92"/>
      <c r="E28" s="27" t="s">
        <v>12</v>
      </c>
      <c r="F28" s="56">
        <v>57987.6</v>
      </c>
      <c r="G28" s="53">
        <v>57987.6</v>
      </c>
      <c r="H28" s="53">
        <v>57960.2</v>
      </c>
      <c r="I28" s="34">
        <f>H28-G28</f>
        <v>-27.400000000001455</v>
      </c>
      <c r="J28" s="34">
        <f t="shared" si="2"/>
        <v>99.952748518648818</v>
      </c>
      <c r="K28" s="109"/>
      <c r="M28" s="54"/>
      <c r="O28" s="105"/>
    </row>
    <row r="29" spans="1:15" s="23" customFormat="1" ht="18.600000000000001" customHeight="1" x14ac:dyDescent="0.2">
      <c r="A29" s="85"/>
      <c r="B29" s="88"/>
      <c r="C29" s="89"/>
      <c r="D29" s="102" t="s">
        <v>41</v>
      </c>
      <c r="E29" s="25" t="s">
        <v>32</v>
      </c>
      <c r="F29" s="26">
        <f>F30+F31</f>
        <v>5.9</v>
      </c>
      <c r="G29" s="33">
        <f>G30+G31</f>
        <v>5.9</v>
      </c>
      <c r="H29" s="33">
        <f>H30+H31</f>
        <v>5.9</v>
      </c>
      <c r="I29" s="33">
        <f t="shared" ref="I29" si="5">H29-G29</f>
        <v>0</v>
      </c>
      <c r="J29" s="33">
        <f t="shared" ref="J29" si="6">H29/G29*100</f>
        <v>100</v>
      </c>
      <c r="K29" s="109"/>
      <c r="O29" s="105"/>
    </row>
    <row r="30" spans="1:15" s="23" customFormat="1" ht="24.6" customHeight="1" x14ac:dyDescent="0.2">
      <c r="A30" s="85"/>
      <c r="B30" s="88"/>
      <c r="C30" s="89"/>
      <c r="D30" s="103"/>
      <c r="E30" s="27" t="s">
        <v>12</v>
      </c>
      <c r="F30" s="28">
        <v>5.9</v>
      </c>
      <c r="G30" s="34">
        <v>5.9</v>
      </c>
      <c r="H30" s="34">
        <v>5.9</v>
      </c>
      <c r="I30" s="34">
        <f t="shared" si="1"/>
        <v>0</v>
      </c>
      <c r="J30" s="34">
        <v>0</v>
      </c>
      <c r="K30" s="109"/>
      <c r="O30" s="105"/>
    </row>
    <row r="31" spans="1:15" s="23" customFormat="1" ht="26.25" customHeight="1" x14ac:dyDescent="0.2">
      <c r="A31" s="85"/>
      <c r="B31" s="90"/>
      <c r="C31" s="91"/>
      <c r="D31" s="104"/>
      <c r="E31" s="27" t="s">
        <v>42</v>
      </c>
      <c r="F31" s="28">
        <v>0</v>
      </c>
      <c r="G31" s="34">
        <f t="shared" si="0"/>
        <v>0</v>
      </c>
      <c r="H31" s="34">
        <v>0</v>
      </c>
      <c r="I31" s="34">
        <f t="shared" si="1"/>
        <v>0</v>
      </c>
      <c r="J31" s="34">
        <v>0</v>
      </c>
      <c r="K31" s="109"/>
      <c r="O31" s="105"/>
    </row>
    <row r="32" spans="1:15" s="23" customFormat="1" ht="16.149999999999999" customHeight="1" x14ac:dyDescent="0.2">
      <c r="A32" s="115"/>
      <c r="B32" s="57" t="s">
        <v>45</v>
      </c>
      <c r="C32" s="57"/>
      <c r="D32" s="115"/>
      <c r="E32" s="25" t="s">
        <v>32</v>
      </c>
      <c r="F32" s="26">
        <f>F33+F34+F35+F36</f>
        <v>188987</v>
      </c>
      <c r="G32" s="33">
        <f>G33+G34+G35+G36</f>
        <v>97310</v>
      </c>
      <c r="H32" s="33">
        <f>H33+H34+H35+H36</f>
        <v>97087.099999999977</v>
      </c>
      <c r="I32" s="33">
        <f>H32-G32</f>
        <v>-222.90000000002328</v>
      </c>
      <c r="J32" s="33">
        <f>H32/G32*100</f>
        <v>99.770938238618825</v>
      </c>
      <c r="K32" s="46"/>
      <c r="O32" s="105"/>
    </row>
    <row r="33" spans="1:15" s="23" customFormat="1" ht="15" customHeight="1" x14ac:dyDescent="0.2">
      <c r="A33" s="115"/>
      <c r="B33" s="57"/>
      <c r="C33" s="57"/>
      <c r="D33" s="115"/>
      <c r="E33" s="27" t="s">
        <v>10</v>
      </c>
      <c r="F33" s="28">
        <f>F26+F16</f>
        <v>0</v>
      </c>
      <c r="G33" s="34">
        <f t="shared" si="0"/>
        <v>0</v>
      </c>
      <c r="H33" s="34">
        <f>H26+H16</f>
        <v>0</v>
      </c>
      <c r="I33" s="34">
        <f t="shared" si="1"/>
        <v>0</v>
      </c>
      <c r="J33" s="34">
        <v>0</v>
      </c>
      <c r="K33" s="46"/>
      <c r="O33" s="105"/>
    </row>
    <row r="34" spans="1:15" s="23" customFormat="1" ht="25.5" x14ac:dyDescent="0.2">
      <c r="A34" s="115"/>
      <c r="B34" s="57"/>
      <c r="C34" s="57"/>
      <c r="D34" s="115"/>
      <c r="E34" s="27" t="s">
        <v>11</v>
      </c>
      <c r="F34" s="28">
        <f>F27+F17</f>
        <v>315.39999999999998</v>
      </c>
      <c r="G34" s="34">
        <f>G27</f>
        <v>315.39999999999998</v>
      </c>
      <c r="H34" s="34">
        <f>H27+H17</f>
        <v>315.39999999999998</v>
      </c>
      <c r="I34" s="34">
        <f t="shared" si="1"/>
        <v>0</v>
      </c>
      <c r="J34" s="34">
        <v>0</v>
      </c>
      <c r="K34" s="46"/>
      <c r="O34" s="105"/>
    </row>
    <row r="35" spans="1:15" s="23" customFormat="1" ht="12.75" x14ac:dyDescent="0.2">
      <c r="A35" s="115"/>
      <c r="B35" s="57"/>
      <c r="C35" s="57"/>
      <c r="D35" s="115"/>
      <c r="E35" s="27" t="s">
        <v>12</v>
      </c>
      <c r="F35" s="28">
        <f>F18+F23+F28+F30</f>
        <v>96994.6</v>
      </c>
      <c r="G35" s="34">
        <f>G18+G23+G28+G30</f>
        <v>96994.6</v>
      </c>
      <c r="H35" s="34">
        <f>H18+H23+H28+H30</f>
        <v>96771.699999999983</v>
      </c>
      <c r="I35" s="34">
        <f t="shared" si="1"/>
        <v>-222.90000000002328</v>
      </c>
      <c r="J35" s="34">
        <f t="shared" si="2"/>
        <v>99.770193392209436</v>
      </c>
      <c r="K35" s="46"/>
      <c r="O35" s="105"/>
    </row>
    <row r="36" spans="1:15" s="23" customFormat="1" ht="28.9" customHeight="1" x14ac:dyDescent="0.2">
      <c r="A36" s="115"/>
      <c r="B36" s="57"/>
      <c r="C36" s="57"/>
      <c r="D36" s="115"/>
      <c r="E36" s="27" t="s">
        <v>42</v>
      </c>
      <c r="F36" s="28">
        <f t="shared" ref="F36:H36" si="7">F31+F19</f>
        <v>91677</v>
      </c>
      <c r="G36" s="34">
        <v>0</v>
      </c>
      <c r="H36" s="34">
        <f t="shared" si="7"/>
        <v>0</v>
      </c>
      <c r="I36" s="34">
        <f t="shared" si="1"/>
        <v>0</v>
      </c>
      <c r="J36" s="34">
        <v>0</v>
      </c>
      <c r="K36" s="47"/>
      <c r="M36" s="23">
        <v>87.6</v>
      </c>
      <c r="O36" s="105"/>
    </row>
    <row r="37" spans="1:15" s="23" customFormat="1" ht="13.9" customHeight="1" x14ac:dyDescent="0.2">
      <c r="A37" s="112" t="s">
        <v>46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4"/>
    </row>
    <row r="38" spans="1:15" s="23" customFormat="1" ht="30.6" customHeight="1" x14ac:dyDescent="0.2">
      <c r="A38" s="85" t="s">
        <v>47</v>
      </c>
      <c r="B38" s="57" t="s">
        <v>48</v>
      </c>
      <c r="C38" s="57"/>
      <c r="D38" s="92" t="s">
        <v>49</v>
      </c>
      <c r="E38" s="25" t="s">
        <v>32</v>
      </c>
      <c r="F38" s="26">
        <f t="shared" ref="F38:H38" si="8">F39+F40+F41+F42</f>
        <v>0</v>
      </c>
      <c r="G38" s="33">
        <f t="shared" ref="G38:G95" si="9">F38</f>
        <v>0</v>
      </c>
      <c r="H38" s="26">
        <f t="shared" si="8"/>
        <v>0</v>
      </c>
      <c r="I38" s="33">
        <f t="shared" ref="I38:I95" si="10">H38-G38</f>
        <v>0</v>
      </c>
      <c r="J38" s="33">
        <v>0</v>
      </c>
      <c r="K38" s="120"/>
    </row>
    <row r="39" spans="1:15" s="23" customFormat="1" ht="18.75" customHeight="1" x14ac:dyDescent="0.2">
      <c r="A39" s="85"/>
      <c r="B39" s="57"/>
      <c r="C39" s="57"/>
      <c r="D39" s="92"/>
      <c r="E39" s="27" t="s">
        <v>10</v>
      </c>
      <c r="F39" s="28">
        <v>0</v>
      </c>
      <c r="G39" s="34">
        <f t="shared" si="9"/>
        <v>0</v>
      </c>
      <c r="H39" s="34">
        <v>0</v>
      </c>
      <c r="I39" s="34">
        <f t="shared" si="10"/>
        <v>0</v>
      </c>
      <c r="J39" s="34">
        <v>0</v>
      </c>
      <c r="K39" s="121"/>
    </row>
    <row r="40" spans="1:15" s="23" customFormat="1" ht="25.5" x14ac:dyDescent="0.2">
      <c r="A40" s="85"/>
      <c r="B40" s="57"/>
      <c r="C40" s="57"/>
      <c r="D40" s="92"/>
      <c r="E40" s="27" t="s">
        <v>11</v>
      </c>
      <c r="F40" s="28">
        <v>0</v>
      </c>
      <c r="G40" s="34">
        <f t="shared" si="9"/>
        <v>0</v>
      </c>
      <c r="H40" s="34">
        <v>0</v>
      </c>
      <c r="I40" s="34">
        <f t="shared" si="10"/>
        <v>0</v>
      </c>
      <c r="J40" s="34">
        <v>0</v>
      </c>
      <c r="K40" s="121"/>
    </row>
    <row r="41" spans="1:15" s="23" customFormat="1" ht="12.75" x14ac:dyDescent="0.2">
      <c r="A41" s="85"/>
      <c r="B41" s="57"/>
      <c r="C41" s="57"/>
      <c r="D41" s="92"/>
      <c r="E41" s="27" t="s">
        <v>12</v>
      </c>
      <c r="F41" s="28">
        <v>0</v>
      </c>
      <c r="G41" s="34">
        <v>0</v>
      </c>
      <c r="H41" s="34">
        <v>0</v>
      </c>
      <c r="I41" s="34">
        <f t="shared" si="10"/>
        <v>0</v>
      </c>
      <c r="J41" s="34">
        <v>0</v>
      </c>
      <c r="K41" s="121"/>
    </row>
    <row r="42" spans="1:15" s="23" customFormat="1" ht="30" customHeight="1" x14ac:dyDescent="0.2">
      <c r="A42" s="85"/>
      <c r="B42" s="57"/>
      <c r="C42" s="57"/>
      <c r="D42" s="92"/>
      <c r="E42" s="27" t="s">
        <v>42</v>
      </c>
      <c r="F42" s="28">
        <v>0</v>
      </c>
      <c r="G42" s="34">
        <f t="shared" si="9"/>
        <v>0</v>
      </c>
      <c r="H42" s="34">
        <v>0</v>
      </c>
      <c r="I42" s="34">
        <f t="shared" si="10"/>
        <v>0</v>
      </c>
      <c r="J42" s="34">
        <v>0</v>
      </c>
      <c r="K42" s="122"/>
    </row>
    <row r="43" spans="1:15" s="23" customFormat="1" ht="15" customHeight="1" x14ac:dyDescent="0.2">
      <c r="A43" s="85" t="s">
        <v>50</v>
      </c>
      <c r="B43" s="92" t="s">
        <v>51</v>
      </c>
      <c r="C43" s="92"/>
      <c r="D43" s="92" t="s">
        <v>52</v>
      </c>
      <c r="E43" s="25" t="s">
        <v>32</v>
      </c>
      <c r="F43" s="26">
        <f t="shared" ref="F43:H43" si="11">F44+F45+F46+F47</f>
        <v>0</v>
      </c>
      <c r="G43" s="33">
        <f t="shared" si="9"/>
        <v>0</v>
      </c>
      <c r="H43" s="33">
        <f t="shared" si="11"/>
        <v>0</v>
      </c>
      <c r="I43" s="33">
        <f t="shared" si="10"/>
        <v>0</v>
      </c>
      <c r="J43" s="33">
        <v>0</v>
      </c>
      <c r="K43" s="123"/>
    </row>
    <row r="44" spans="1:15" s="23" customFormat="1" ht="16.899999999999999" customHeight="1" x14ac:dyDescent="0.2">
      <c r="A44" s="85"/>
      <c r="B44" s="92"/>
      <c r="C44" s="92"/>
      <c r="D44" s="92"/>
      <c r="E44" s="27" t="s">
        <v>10</v>
      </c>
      <c r="F44" s="28">
        <v>0</v>
      </c>
      <c r="G44" s="34">
        <f t="shared" si="9"/>
        <v>0</v>
      </c>
      <c r="H44" s="34">
        <v>0</v>
      </c>
      <c r="I44" s="34">
        <f t="shared" si="10"/>
        <v>0</v>
      </c>
      <c r="J44" s="34">
        <v>0</v>
      </c>
      <c r="K44" s="124"/>
    </row>
    <row r="45" spans="1:15" s="23" customFormat="1" ht="25.5" x14ac:dyDescent="0.2">
      <c r="A45" s="85"/>
      <c r="B45" s="92"/>
      <c r="C45" s="92"/>
      <c r="D45" s="92"/>
      <c r="E45" s="27" t="s">
        <v>11</v>
      </c>
      <c r="F45" s="28">
        <v>0</v>
      </c>
      <c r="G45" s="34">
        <f t="shared" si="9"/>
        <v>0</v>
      </c>
      <c r="H45" s="34">
        <v>0</v>
      </c>
      <c r="I45" s="34">
        <f t="shared" si="10"/>
        <v>0</v>
      </c>
      <c r="J45" s="34">
        <v>0</v>
      </c>
      <c r="K45" s="124"/>
    </row>
    <row r="46" spans="1:15" s="23" customFormat="1" ht="12.75" x14ac:dyDescent="0.2">
      <c r="A46" s="85"/>
      <c r="B46" s="92"/>
      <c r="C46" s="92"/>
      <c r="D46" s="92"/>
      <c r="E46" s="27" t="s">
        <v>12</v>
      </c>
      <c r="F46" s="28">
        <v>0</v>
      </c>
      <c r="G46" s="34">
        <v>0</v>
      </c>
      <c r="H46" s="34">
        <v>0</v>
      </c>
      <c r="I46" s="34">
        <f t="shared" si="10"/>
        <v>0</v>
      </c>
      <c r="J46" s="34">
        <v>0</v>
      </c>
      <c r="K46" s="124"/>
    </row>
    <row r="47" spans="1:15" s="23" customFormat="1" ht="25.5" x14ac:dyDescent="0.2">
      <c r="A47" s="85"/>
      <c r="B47" s="92"/>
      <c r="C47" s="92"/>
      <c r="D47" s="92"/>
      <c r="E47" s="27" t="s">
        <v>42</v>
      </c>
      <c r="F47" s="28">
        <v>0</v>
      </c>
      <c r="G47" s="34">
        <f t="shared" si="9"/>
        <v>0</v>
      </c>
      <c r="H47" s="34">
        <v>0</v>
      </c>
      <c r="I47" s="34">
        <f t="shared" si="10"/>
        <v>0</v>
      </c>
      <c r="J47" s="34">
        <v>0</v>
      </c>
      <c r="K47" s="125"/>
    </row>
    <row r="48" spans="1:15" s="23" customFormat="1" ht="15" customHeight="1" x14ac:dyDescent="0.2">
      <c r="A48" s="115"/>
      <c r="B48" s="57" t="s">
        <v>53</v>
      </c>
      <c r="C48" s="57"/>
      <c r="D48" s="57"/>
      <c r="E48" s="25" t="s">
        <v>32</v>
      </c>
      <c r="F48" s="26">
        <f t="shared" ref="F48:H48" si="12">F38+F43</f>
        <v>0</v>
      </c>
      <c r="G48" s="33">
        <f t="shared" si="9"/>
        <v>0</v>
      </c>
      <c r="H48" s="33">
        <f t="shared" si="12"/>
        <v>0</v>
      </c>
      <c r="I48" s="33">
        <f t="shared" si="10"/>
        <v>0</v>
      </c>
      <c r="J48" s="33">
        <v>0</v>
      </c>
      <c r="K48" s="33"/>
    </row>
    <row r="49" spans="1:11" s="23" customFormat="1" ht="15.6" customHeight="1" x14ac:dyDescent="0.2">
      <c r="A49" s="115"/>
      <c r="B49" s="57"/>
      <c r="C49" s="57"/>
      <c r="D49" s="57"/>
      <c r="E49" s="27" t="s">
        <v>10</v>
      </c>
      <c r="F49" s="28">
        <f t="shared" ref="F49:F52" si="13">F39+F44</f>
        <v>0</v>
      </c>
      <c r="G49" s="34">
        <f t="shared" si="9"/>
        <v>0</v>
      </c>
      <c r="H49" s="34">
        <f t="shared" ref="H49" si="14">H39+H44</f>
        <v>0</v>
      </c>
      <c r="I49" s="34">
        <f t="shared" si="10"/>
        <v>0</v>
      </c>
      <c r="J49" s="34">
        <v>0</v>
      </c>
      <c r="K49" s="34"/>
    </row>
    <row r="50" spans="1:11" s="23" customFormat="1" ht="25.5" x14ac:dyDescent="0.2">
      <c r="A50" s="115"/>
      <c r="B50" s="57"/>
      <c r="C50" s="57"/>
      <c r="D50" s="57"/>
      <c r="E50" s="27" t="s">
        <v>11</v>
      </c>
      <c r="F50" s="28">
        <f t="shared" si="13"/>
        <v>0</v>
      </c>
      <c r="G50" s="34">
        <f t="shared" si="9"/>
        <v>0</v>
      </c>
      <c r="H50" s="34">
        <f t="shared" ref="H50" si="15">H40+H45</f>
        <v>0</v>
      </c>
      <c r="I50" s="34">
        <f t="shared" si="10"/>
        <v>0</v>
      </c>
      <c r="J50" s="34">
        <v>0</v>
      </c>
      <c r="K50" s="34"/>
    </row>
    <row r="51" spans="1:11" s="23" customFormat="1" ht="12.75" x14ac:dyDescent="0.2">
      <c r="A51" s="115"/>
      <c r="B51" s="57"/>
      <c r="C51" s="57"/>
      <c r="D51" s="57"/>
      <c r="E51" s="27" t="s">
        <v>12</v>
      </c>
      <c r="F51" s="28">
        <f t="shared" si="13"/>
        <v>0</v>
      </c>
      <c r="G51" s="34">
        <f t="shared" si="9"/>
        <v>0</v>
      </c>
      <c r="H51" s="34">
        <f t="shared" ref="H51" si="16">H41+H46</f>
        <v>0</v>
      </c>
      <c r="I51" s="34">
        <f t="shared" si="10"/>
        <v>0</v>
      </c>
      <c r="J51" s="34">
        <v>0</v>
      </c>
      <c r="K51" s="34"/>
    </row>
    <row r="52" spans="1:11" s="23" customFormat="1" ht="25.5" x14ac:dyDescent="0.2">
      <c r="A52" s="115"/>
      <c r="B52" s="57"/>
      <c r="C52" s="57"/>
      <c r="D52" s="57"/>
      <c r="E52" s="27" t="s">
        <v>42</v>
      </c>
      <c r="F52" s="28">
        <f t="shared" si="13"/>
        <v>0</v>
      </c>
      <c r="G52" s="34">
        <f t="shared" si="9"/>
        <v>0</v>
      </c>
      <c r="H52" s="34">
        <f t="shared" ref="H52" si="17">H42+H47</f>
        <v>0</v>
      </c>
      <c r="I52" s="34">
        <f t="shared" si="10"/>
        <v>0</v>
      </c>
      <c r="J52" s="34">
        <v>0</v>
      </c>
      <c r="K52" s="34"/>
    </row>
    <row r="53" spans="1:11" s="23" customFormat="1" ht="12.75" x14ac:dyDescent="0.2">
      <c r="A53" s="115" t="s">
        <v>54</v>
      </c>
      <c r="B53" s="115"/>
      <c r="C53" s="115"/>
      <c r="D53" s="115"/>
      <c r="E53" s="25" t="s">
        <v>32</v>
      </c>
      <c r="F53" s="26">
        <f t="shared" ref="F53:H53" si="18">F48+F32</f>
        <v>188987</v>
      </c>
      <c r="G53" s="33">
        <f t="shared" si="18"/>
        <v>97310</v>
      </c>
      <c r="H53" s="33">
        <f t="shared" si="18"/>
        <v>97087.099999999977</v>
      </c>
      <c r="I53" s="33">
        <f t="shared" si="10"/>
        <v>-222.90000000002328</v>
      </c>
      <c r="J53" s="33">
        <f t="shared" ref="J53:J89" si="19">H53/G53*100</f>
        <v>99.770938238618825</v>
      </c>
      <c r="K53" s="33"/>
    </row>
    <row r="54" spans="1:11" s="23" customFormat="1" ht="15" customHeight="1" x14ac:dyDescent="0.2">
      <c r="A54" s="115"/>
      <c r="B54" s="115"/>
      <c r="C54" s="115"/>
      <c r="D54" s="115"/>
      <c r="E54" s="27" t="s">
        <v>10</v>
      </c>
      <c r="F54" s="28">
        <f t="shared" ref="F54:H57" si="20">F49+F33</f>
        <v>0</v>
      </c>
      <c r="G54" s="34">
        <f t="shared" si="9"/>
        <v>0</v>
      </c>
      <c r="H54" s="34">
        <f t="shared" si="20"/>
        <v>0</v>
      </c>
      <c r="I54" s="34">
        <f t="shared" si="10"/>
        <v>0</v>
      </c>
      <c r="J54" s="34">
        <v>0</v>
      </c>
      <c r="K54" s="34"/>
    </row>
    <row r="55" spans="1:11" s="23" customFormat="1" ht="25.5" x14ac:dyDescent="0.2">
      <c r="A55" s="115"/>
      <c r="B55" s="115"/>
      <c r="C55" s="115"/>
      <c r="D55" s="115"/>
      <c r="E55" s="27" t="s">
        <v>11</v>
      </c>
      <c r="F55" s="28">
        <f t="shared" si="20"/>
        <v>315.39999999999998</v>
      </c>
      <c r="G55" s="34">
        <v>315.39999999999998</v>
      </c>
      <c r="H55" s="34">
        <f t="shared" si="20"/>
        <v>315.39999999999998</v>
      </c>
      <c r="I55" s="34">
        <f t="shared" si="10"/>
        <v>0</v>
      </c>
      <c r="J55" s="34">
        <f t="shared" si="19"/>
        <v>100</v>
      </c>
      <c r="K55" s="34"/>
    </row>
    <row r="56" spans="1:11" s="23" customFormat="1" ht="12.75" x14ac:dyDescent="0.2">
      <c r="A56" s="115"/>
      <c r="B56" s="115"/>
      <c r="C56" s="115"/>
      <c r="D56" s="115"/>
      <c r="E56" s="27" t="s">
        <v>12</v>
      </c>
      <c r="F56" s="28">
        <f t="shared" si="20"/>
        <v>96994.6</v>
      </c>
      <c r="G56" s="34">
        <f t="shared" si="9"/>
        <v>96994.6</v>
      </c>
      <c r="H56" s="34">
        <f t="shared" si="20"/>
        <v>96771.699999999983</v>
      </c>
      <c r="I56" s="34">
        <f t="shared" si="10"/>
        <v>-222.90000000002328</v>
      </c>
      <c r="J56" s="34">
        <f t="shared" si="19"/>
        <v>99.770193392209436</v>
      </c>
      <c r="K56" s="34"/>
    </row>
    <row r="57" spans="1:11" s="23" customFormat="1" ht="25.5" x14ac:dyDescent="0.2">
      <c r="A57" s="115"/>
      <c r="B57" s="115"/>
      <c r="C57" s="115"/>
      <c r="D57" s="115"/>
      <c r="E57" s="27" t="s">
        <v>42</v>
      </c>
      <c r="F57" s="28">
        <f t="shared" si="20"/>
        <v>91677</v>
      </c>
      <c r="G57" s="34">
        <v>0</v>
      </c>
      <c r="H57" s="34">
        <f t="shared" si="20"/>
        <v>0</v>
      </c>
      <c r="I57" s="34">
        <f t="shared" si="10"/>
        <v>0</v>
      </c>
      <c r="J57" s="34">
        <v>0</v>
      </c>
      <c r="K57" s="34"/>
    </row>
    <row r="58" spans="1:11" s="23" customFormat="1" ht="13.9" customHeight="1" x14ac:dyDescent="0.2">
      <c r="A58" s="117" t="s">
        <v>13</v>
      </c>
      <c r="B58" s="118"/>
      <c r="C58" s="118"/>
      <c r="D58" s="119"/>
      <c r="E58" s="27"/>
      <c r="F58" s="21"/>
      <c r="G58" s="34"/>
      <c r="H58" s="34"/>
      <c r="I58" s="34"/>
      <c r="J58" s="34"/>
      <c r="K58" s="34"/>
    </row>
    <row r="59" spans="1:11" s="23" customFormat="1" ht="15" customHeight="1" x14ac:dyDescent="0.2">
      <c r="A59" s="57" t="s">
        <v>55</v>
      </c>
      <c r="B59" s="57"/>
      <c r="C59" s="57"/>
      <c r="D59" s="57"/>
      <c r="E59" s="25" t="s">
        <v>32</v>
      </c>
      <c r="F59" s="26">
        <v>91677</v>
      </c>
      <c r="G59" s="33">
        <v>0</v>
      </c>
      <c r="H59" s="33">
        <v>0</v>
      </c>
      <c r="I59" s="33">
        <f t="shared" si="10"/>
        <v>0</v>
      </c>
      <c r="J59" s="33">
        <v>0</v>
      </c>
      <c r="K59" s="33"/>
    </row>
    <row r="60" spans="1:11" s="23" customFormat="1" ht="15.6" customHeight="1" x14ac:dyDescent="0.2">
      <c r="A60" s="57"/>
      <c r="B60" s="57"/>
      <c r="C60" s="57"/>
      <c r="D60" s="57"/>
      <c r="E60" s="27" t="s">
        <v>10</v>
      </c>
      <c r="F60" s="28">
        <v>0</v>
      </c>
      <c r="G60" s="34">
        <f t="shared" si="9"/>
        <v>0</v>
      </c>
      <c r="H60" s="34">
        <v>0</v>
      </c>
      <c r="I60" s="34">
        <f t="shared" si="10"/>
        <v>0</v>
      </c>
      <c r="J60" s="34">
        <v>0</v>
      </c>
      <c r="K60" s="34"/>
    </row>
    <row r="61" spans="1:11" s="23" customFormat="1" ht="25.5" x14ac:dyDescent="0.2">
      <c r="A61" s="57"/>
      <c r="B61" s="57"/>
      <c r="C61" s="57"/>
      <c r="D61" s="57"/>
      <c r="E61" s="27" t="s">
        <v>11</v>
      </c>
      <c r="F61" s="28">
        <v>0</v>
      </c>
      <c r="G61" s="34">
        <f t="shared" si="9"/>
        <v>0</v>
      </c>
      <c r="H61" s="34">
        <v>0</v>
      </c>
      <c r="I61" s="34">
        <f t="shared" si="10"/>
        <v>0</v>
      </c>
      <c r="J61" s="34">
        <v>0</v>
      </c>
      <c r="K61" s="34"/>
    </row>
    <row r="62" spans="1:11" s="23" customFormat="1" ht="12.75" x14ac:dyDescent="0.2">
      <c r="A62" s="57"/>
      <c r="B62" s="57"/>
      <c r="C62" s="57"/>
      <c r="D62" s="57"/>
      <c r="E62" s="27" t="s">
        <v>12</v>
      </c>
      <c r="F62" s="28">
        <v>0</v>
      </c>
      <c r="G62" s="34">
        <f t="shared" si="9"/>
        <v>0</v>
      </c>
      <c r="H62" s="34">
        <v>0</v>
      </c>
      <c r="I62" s="34">
        <f t="shared" si="10"/>
        <v>0</v>
      </c>
      <c r="J62" s="34">
        <v>0</v>
      </c>
      <c r="K62" s="34"/>
    </row>
    <row r="63" spans="1:11" s="23" customFormat="1" ht="25.5" x14ac:dyDescent="0.2">
      <c r="A63" s="57"/>
      <c r="B63" s="57"/>
      <c r="C63" s="57"/>
      <c r="D63" s="57"/>
      <c r="E63" s="27" t="s">
        <v>42</v>
      </c>
      <c r="F63" s="28">
        <v>91677</v>
      </c>
      <c r="G63" s="34">
        <v>0</v>
      </c>
      <c r="H63" s="34">
        <v>0</v>
      </c>
      <c r="I63" s="34">
        <f t="shared" si="10"/>
        <v>0</v>
      </c>
      <c r="J63" s="34">
        <v>0</v>
      </c>
      <c r="K63" s="34"/>
    </row>
    <row r="64" spans="1:11" s="23" customFormat="1" ht="15" customHeight="1" x14ac:dyDescent="0.2">
      <c r="A64" s="57" t="s">
        <v>33</v>
      </c>
      <c r="B64" s="57"/>
      <c r="C64" s="57"/>
      <c r="D64" s="57"/>
      <c r="E64" s="25" t="s">
        <v>32</v>
      </c>
      <c r="F64" s="26">
        <f>F65+F66+F67+F68</f>
        <v>97310</v>
      </c>
      <c r="G64" s="33">
        <f>G65+G66+G67+G68</f>
        <v>97310</v>
      </c>
      <c r="H64" s="33">
        <f>H80+H86+H91</f>
        <v>94573.1</v>
      </c>
      <c r="I64" s="33">
        <f t="shared" si="10"/>
        <v>-2736.8999999999942</v>
      </c>
      <c r="J64" s="33">
        <f t="shared" si="19"/>
        <v>97.187442195046771</v>
      </c>
      <c r="K64" s="33"/>
    </row>
    <row r="65" spans="1:11" s="23" customFormat="1" ht="14.45" customHeight="1" x14ac:dyDescent="0.2">
      <c r="A65" s="57"/>
      <c r="B65" s="57"/>
      <c r="C65" s="57"/>
      <c r="D65" s="57"/>
      <c r="E65" s="27" t="s">
        <v>10</v>
      </c>
      <c r="F65" s="28">
        <f>F81+F87+F92</f>
        <v>0</v>
      </c>
      <c r="G65" s="34">
        <f t="shared" si="9"/>
        <v>0</v>
      </c>
      <c r="H65" s="34">
        <f>H81+H87+H92</f>
        <v>0</v>
      </c>
      <c r="I65" s="34">
        <f t="shared" si="10"/>
        <v>0</v>
      </c>
      <c r="J65" s="34">
        <v>0</v>
      </c>
      <c r="K65" s="34"/>
    </row>
    <row r="66" spans="1:11" s="23" customFormat="1" ht="25.5" x14ac:dyDescent="0.2">
      <c r="A66" s="57"/>
      <c r="B66" s="57"/>
      <c r="C66" s="57"/>
      <c r="D66" s="57"/>
      <c r="E66" s="27" t="s">
        <v>11</v>
      </c>
      <c r="F66" s="28">
        <f>F82+F88+F93</f>
        <v>315.39999999999998</v>
      </c>
      <c r="G66" s="34">
        <v>315.39999999999998</v>
      </c>
      <c r="H66" s="34">
        <f>H82+H88+H93</f>
        <v>315.39999999999998</v>
      </c>
      <c r="I66" s="34">
        <f t="shared" si="10"/>
        <v>0</v>
      </c>
      <c r="J66" s="34">
        <f t="shared" si="19"/>
        <v>100</v>
      </c>
      <c r="K66" s="34"/>
    </row>
    <row r="67" spans="1:11" s="23" customFormat="1" ht="12.75" x14ac:dyDescent="0.2">
      <c r="A67" s="57"/>
      <c r="B67" s="57"/>
      <c r="C67" s="57"/>
      <c r="D67" s="57"/>
      <c r="E67" s="27" t="s">
        <v>12</v>
      </c>
      <c r="F67" s="28">
        <f>F56</f>
        <v>96994.6</v>
      </c>
      <c r="G67" s="34">
        <f t="shared" si="9"/>
        <v>96994.6</v>
      </c>
      <c r="H67" s="34">
        <f>H56</f>
        <v>96771.699999999983</v>
      </c>
      <c r="I67" s="34">
        <f t="shared" si="10"/>
        <v>-222.90000000002328</v>
      </c>
      <c r="J67" s="34">
        <f>H67/G67*100</f>
        <v>99.770193392209436</v>
      </c>
      <c r="K67" s="34"/>
    </row>
    <row r="68" spans="1:11" s="23" customFormat="1" ht="25.5" x14ac:dyDescent="0.2">
      <c r="A68" s="57"/>
      <c r="B68" s="57"/>
      <c r="C68" s="57"/>
      <c r="D68" s="57"/>
      <c r="E68" s="27" t="s">
        <v>42</v>
      </c>
      <c r="F68" s="28">
        <v>0</v>
      </c>
      <c r="G68" s="34">
        <f t="shared" si="9"/>
        <v>0</v>
      </c>
      <c r="H68" s="34">
        <f>H84+H90+H95</f>
        <v>0</v>
      </c>
      <c r="I68" s="34">
        <f t="shared" si="10"/>
        <v>0</v>
      </c>
      <c r="J68" s="34">
        <v>0</v>
      </c>
      <c r="K68" s="34"/>
    </row>
    <row r="69" spans="1:11" s="23" customFormat="1" ht="13.9" customHeight="1" x14ac:dyDescent="0.2">
      <c r="A69" s="117" t="s">
        <v>13</v>
      </c>
      <c r="B69" s="118"/>
      <c r="C69" s="118"/>
      <c r="D69" s="119"/>
      <c r="E69" s="27"/>
      <c r="F69" s="27"/>
      <c r="G69" s="34">
        <f t="shared" si="9"/>
        <v>0</v>
      </c>
      <c r="H69" s="34"/>
      <c r="I69" s="34">
        <f t="shared" si="10"/>
        <v>0</v>
      </c>
      <c r="J69" s="34">
        <v>0</v>
      </c>
      <c r="K69" s="34"/>
    </row>
    <row r="70" spans="1:11" s="23" customFormat="1" ht="15" customHeight="1" x14ac:dyDescent="0.2">
      <c r="A70" s="57" t="s">
        <v>67</v>
      </c>
      <c r="B70" s="57"/>
      <c r="C70" s="57"/>
      <c r="D70" s="57"/>
      <c r="E70" s="25" t="s">
        <v>32</v>
      </c>
      <c r="F70" s="26">
        <f>F71+F72+F73+F74</f>
        <v>0</v>
      </c>
      <c r="G70" s="33">
        <f>G71+G72+G73+G74</f>
        <v>0</v>
      </c>
      <c r="H70" s="33">
        <f>H87+H92+H102</f>
        <v>0</v>
      </c>
      <c r="I70" s="33">
        <f t="shared" ref="I70:I75" si="21">H70-G70</f>
        <v>0</v>
      </c>
      <c r="J70" s="33"/>
      <c r="K70" s="33"/>
    </row>
    <row r="71" spans="1:11" s="23" customFormat="1" ht="14.45" customHeight="1" x14ac:dyDescent="0.2">
      <c r="A71" s="57"/>
      <c r="B71" s="57"/>
      <c r="C71" s="57"/>
      <c r="D71" s="57"/>
      <c r="E71" s="55" t="s">
        <v>10</v>
      </c>
      <c r="F71" s="28">
        <v>0</v>
      </c>
      <c r="G71" s="34">
        <v>0</v>
      </c>
      <c r="H71" s="34">
        <v>0</v>
      </c>
      <c r="I71" s="34">
        <f t="shared" si="21"/>
        <v>0</v>
      </c>
      <c r="J71" s="34">
        <v>0</v>
      </c>
      <c r="K71" s="34"/>
    </row>
    <row r="72" spans="1:11" s="23" customFormat="1" ht="25.5" x14ac:dyDescent="0.2">
      <c r="A72" s="57"/>
      <c r="B72" s="57"/>
      <c r="C72" s="57"/>
      <c r="D72" s="57"/>
      <c r="E72" s="55" t="s">
        <v>11</v>
      </c>
      <c r="F72" s="28">
        <v>0</v>
      </c>
      <c r="G72" s="34">
        <v>0</v>
      </c>
      <c r="H72" s="34">
        <v>0</v>
      </c>
      <c r="I72" s="34">
        <f t="shared" si="21"/>
        <v>0</v>
      </c>
      <c r="J72" s="34">
        <v>0</v>
      </c>
      <c r="K72" s="34"/>
    </row>
    <row r="73" spans="1:11" s="23" customFormat="1" ht="12.75" x14ac:dyDescent="0.2">
      <c r="A73" s="57"/>
      <c r="B73" s="57"/>
      <c r="C73" s="57"/>
      <c r="D73" s="57"/>
      <c r="E73" s="55" t="s">
        <v>12</v>
      </c>
      <c r="F73" s="28">
        <f>F90+F95+F105</f>
        <v>0</v>
      </c>
      <c r="G73" s="34">
        <f t="shared" ref="G73:G74" si="22">F73</f>
        <v>0</v>
      </c>
      <c r="H73" s="34">
        <f>H90+H95+H105</f>
        <v>0</v>
      </c>
      <c r="I73" s="34">
        <f t="shared" si="21"/>
        <v>0</v>
      </c>
      <c r="J73" s="34"/>
      <c r="K73" s="34"/>
    </row>
    <row r="74" spans="1:11" s="23" customFormat="1" ht="25.5" x14ac:dyDescent="0.2">
      <c r="A74" s="57"/>
      <c r="B74" s="57"/>
      <c r="C74" s="57"/>
      <c r="D74" s="57"/>
      <c r="E74" s="55" t="s">
        <v>42</v>
      </c>
      <c r="F74" s="28">
        <f>F91+F101+F106</f>
        <v>0</v>
      </c>
      <c r="G74" s="34">
        <f t="shared" si="22"/>
        <v>0</v>
      </c>
      <c r="H74" s="34">
        <f>H91+H101+H106</f>
        <v>0</v>
      </c>
      <c r="I74" s="34">
        <f t="shared" si="21"/>
        <v>0</v>
      </c>
      <c r="J74" s="34">
        <v>0</v>
      </c>
      <c r="K74" s="34"/>
    </row>
    <row r="75" spans="1:11" s="23" customFormat="1" ht="15" customHeight="1" x14ac:dyDescent="0.2">
      <c r="A75" s="57" t="s">
        <v>68</v>
      </c>
      <c r="B75" s="57"/>
      <c r="C75" s="57"/>
      <c r="D75" s="57"/>
      <c r="E75" s="25" t="s">
        <v>32</v>
      </c>
      <c r="F75" s="26">
        <f>F76+F77+F78+F79</f>
        <v>188987</v>
      </c>
      <c r="G75" s="33">
        <f>G76+G77+G78+G79</f>
        <v>97310</v>
      </c>
      <c r="H75" s="33">
        <f>H76+H77+H78+H79</f>
        <v>97087.099999999977</v>
      </c>
      <c r="I75" s="33">
        <f t="shared" si="21"/>
        <v>-222.90000000002328</v>
      </c>
      <c r="J75" s="33">
        <f t="shared" ref="J75:J77" si="23">H75/G75*100</f>
        <v>99.770938238618825</v>
      </c>
      <c r="K75" s="33"/>
    </row>
    <row r="76" spans="1:11" s="23" customFormat="1" ht="14.45" customHeight="1" x14ac:dyDescent="0.2">
      <c r="A76" s="57"/>
      <c r="B76" s="57"/>
      <c r="C76" s="57"/>
      <c r="D76" s="57"/>
      <c r="E76" s="55" t="s">
        <v>10</v>
      </c>
      <c r="F76" s="28">
        <v>0</v>
      </c>
      <c r="G76" s="34">
        <v>0</v>
      </c>
      <c r="H76" s="34">
        <v>0</v>
      </c>
      <c r="I76" s="34">
        <v>0</v>
      </c>
      <c r="J76" s="34">
        <v>0</v>
      </c>
      <c r="K76" s="34"/>
    </row>
    <row r="77" spans="1:11" s="23" customFormat="1" ht="25.5" x14ac:dyDescent="0.2">
      <c r="A77" s="57"/>
      <c r="B77" s="57"/>
      <c r="C77" s="57"/>
      <c r="D77" s="57"/>
      <c r="E77" s="55" t="s">
        <v>11</v>
      </c>
      <c r="F77" s="28">
        <v>315.39999999999998</v>
      </c>
      <c r="G77" s="34">
        <v>315.39999999999998</v>
      </c>
      <c r="H77" s="34">
        <v>315.39999999999998</v>
      </c>
      <c r="I77" s="34">
        <v>0</v>
      </c>
      <c r="J77" s="34">
        <f t="shared" si="23"/>
        <v>100</v>
      </c>
      <c r="K77" s="34"/>
    </row>
    <row r="78" spans="1:11" s="23" customFormat="1" ht="12.75" x14ac:dyDescent="0.2">
      <c r="A78" s="57"/>
      <c r="B78" s="57"/>
      <c r="C78" s="57"/>
      <c r="D78" s="57"/>
      <c r="E78" s="55" t="s">
        <v>12</v>
      </c>
      <c r="F78" s="28">
        <f>F67</f>
        <v>96994.6</v>
      </c>
      <c r="G78" s="34">
        <f>G67</f>
        <v>96994.6</v>
      </c>
      <c r="H78" s="34">
        <f>H67</f>
        <v>96771.699999999983</v>
      </c>
      <c r="I78" s="34">
        <f t="shared" ref="I78" si="24">H78-G78</f>
        <v>-222.90000000002328</v>
      </c>
      <c r="J78" s="34">
        <f t="shared" ref="J78" si="25">H78/G78*100</f>
        <v>99.770193392209436</v>
      </c>
      <c r="K78" s="34"/>
    </row>
    <row r="79" spans="1:11" s="23" customFormat="1" ht="25.5" x14ac:dyDescent="0.2">
      <c r="A79" s="57"/>
      <c r="B79" s="57"/>
      <c r="C79" s="57"/>
      <c r="D79" s="57"/>
      <c r="E79" s="55" t="s">
        <v>42</v>
      </c>
      <c r="F79" s="28">
        <v>91677</v>
      </c>
      <c r="G79" s="34">
        <v>0</v>
      </c>
      <c r="H79" s="34">
        <v>0</v>
      </c>
      <c r="I79" s="34">
        <v>0</v>
      </c>
      <c r="J79" s="34">
        <v>0</v>
      </c>
      <c r="K79" s="34"/>
    </row>
    <row r="80" spans="1:11" s="23" customFormat="1" ht="12.75" x14ac:dyDescent="0.2">
      <c r="A80" s="115" t="s">
        <v>56</v>
      </c>
      <c r="B80" s="115"/>
      <c r="C80" s="116" t="s">
        <v>49</v>
      </c>
      <c r="D80" s="116"/>
      <c r="E80" s="25" t="s">
        <v>32</v>
      </c>
      <c r="F80" s="30">
        <f t="shared" ref="F80" si="26">F81+F82+F83+F84</f>
        <v>128169.70000000001</v>
      </c>
      <c r="G80" s="33">
        <f>G81+G82+G83+G84</f>
        <v>36492.700000000004</v>
      </c>
      <c r="H80" s="33">
        <f t="shared" ref="H80" si="27">H81+H82+H83+H84</f>
        <v>36297.5</v>
      </c>
      <c r="I80" s="33">
        <f t="shared" si="10"/>
        <v>-195.20000000000437</v>
      </c>
      <c r="J80" s="33">
        <f t="shared" si="19"/>
        <v>99.465098499151878</v>
      </c>
      <c r="K80" s="33"/>
    </row>
    <row r="81" spans="1:11" s="23" customFormat="1" ht="17.45" customHeight="1" x14ac:dyDescent="0.2">
      <c r="A81" s="115"/>
      <c r="B81" s="115"/>
      <c r="C81" s="116"/>
      <c r="D81" s="116"/>
      <c r="E81" s="27" t="s">
        <v>10</v>
      </c>
      <c r="F81" s="28">
        <v>0</v>
      </c>
      <c r="G81" s="34">
        <f t="shared" si="9"/>
        <v>0</v>
      </c>
      <c r="H81" s="34">
        <v>0</v>
      </c>
      <c r="I81" s="34">
        <f t="shared" si="10"/>
        <v>0</v>
      </c>
      <c r="J81" s="34">
        <v>0</v>
      </c>
      <c r="K81" s="34"/>
    </row>
    <row r="82" spans="1:11" s="23" customFormat="1" ht="25.5" x14ac:dyDescent="0.2">
      <c r="A82" s="115"/>
      <c r="B82" s="115"/>
      <c r="C82" s="116"/>
      <c r="D82" s="116"/>
      <c r="E82" s="27" t="s">
        <v>11</v>
      </c>
      <c r="F82" s="28">
        <v>0</v>
      </c>
      <c r="G82" s="34">
        <f t="shared" si="9"/>
        <v>0</v>
      </c>
      <c r="H82" s="34">
        <v>0</v>
      </c>
      <c r="I82" s="34">
        <f t="shared" si="10"/>
        <v>0</v>
      </c>
      <c r="J82" s="34">
        <v>0</v>
      </c>
      <c r="K82" s="34"/>
    </row>
    <row r="83" spans="1:11" s="23" customFormat="1" ht="12.75" x14ac:dyDescent="0.2">
      <c r="A83" s="115"/>
      <c r="B83" s="115"/>
      <c r="C83" s="116"/>
      <c r="D83" s="116"/>
      <c r="E83" s="27" t="s">
        <v>12</v>
      </c>
      <c r="F83" s="31">
        <f t="shared" ref="F83" si="28">F18+F30+F41</f>
        <v>36492.700000000004</v>
      </c>
      <c r="G83" s="34">
        <f>G18+G30</f>
        <v>36492.700000000004</v>
      </c>
      <c r="H83" s="34">
        <f t="shared" ref="H83" si="29">H18+H30+H41</f>
        <v>36297.5</v>
      </c>
      <c r="I83" s="34">
        <f t="shared" si="10"/>
        <v>-195.20000000000437</v>
      </c>
      <c r="J83" s="34">
        <f t="shared" si="19"/>
        <v>99.465098499151878</v>
      </c>
      <c r="K83" s="34"/>
    </row>
    <row r="84" spans="1:11" s="23" customFormat="1" ht="15" customHeight="1" x14ac:dyDescent="0.2">
      <c r="A84" s="115"/>
      <c r="B84" s="115"/>
      <c r="C84" s="116"/>
      <c r="D84" s="116"/>
      <c r="E84" s="27" t="s">
        <v>42</v>
      </c>
      <c r="F84" s="28">
        <v>91677</v>
      </c>
      <c r="G84" s="34">
        <v>0</v>
      </c>
      <c r="H84" s="34">
        <v>0</v>
      </c>
      <c r="I84" s="34">
        <f t="shared" si="10"/>
        <v>0</v>
      </c>
      <c r="J84" s="34">
        <v>0</v>
      </c>
      <c r="K84" s="34"/>
    </row>
    <row r="85" spans="1:11" s="23" customFormat="1" ht="13.9" customHeight="1" x14ac:dyDescent="0.2">
      <c r="A85" s="117" t="s">
        <v>13</v>
      </c>
      <c r="B85" s="118"/>
      <c r="C85" s="118"/>
      <c r="D85" s="119"/>
      <c r="E85" s="55"/>
      <c r="F85" s="55"/>
      <c r="G85" s="34">
        <f t="shared" ref="G85" si="30">F85</f>
        <v>0</v>
      </c>
      <c r="H85" s="34"/>
      <c r="I85" s="34">
        <f t="shared" ref="I85" si="31">H85-G85</f>
        <v>0</v>
      </c>
      <c r="J85" s="34">
        <v>0</v>
      </c>
      <c r="K85" s="34"/>
    </row>
    <row r="86" spans="1:11" s="23" customFormat="1" ht="12.75" x14ac:dyDescent="0.2">
      <c r="A86" s="115" t="s">
        <v>69</v>
      </c>
      <c r="B86" s="115"/>
      <c r="C86" s="116" t="s">
        <v>17</v>
      </c>
      <c r="D86" s="116"/>
      <c r="E86" s="25" t="s">
        <v>32</v>
      </c>
      <c r="F86" s="26">
        <f t="shared" ref="F86:G86" si="32">F87+F88+F89+F90</f>
        <v>58303</v>
      </c>
      <c r="G86" s="33">
        <f t="shared" si="32"/>
        <v>58303</v>
      </c>
      <c r="H86" s="33">
        <f t="shared" ref="H86" si="33">H87+H88+H89+H90</f>
        <v>58275.6</v>
      </c>
      <c r="I86" s="33">
        <f t="shared" si="10"/>
        <v>-27.400000000001455</v>
      </c>
      <c r="J86" s="33">
        <f t="shared" si="19"/>
        <v>99.953004133578034</v>
      </c>
      <c r="K86" s="33"/>
    </row>
    <row r="87" spans="1:11" s="23" customFormat="1" ht="17.45" customHeight="1" x14ac:dyDescent="0.2">
      <c r="A87" s="115"/>
      <c r="B87" s="115"/>
      <c r="C87" s="116"/>
      <c r="D87" s="116"/>
      <c r="E87" s="27" t="s">
        <v>10</v>
      </c>
      <c r="F87" s="28">
        <v>0</v>
      </c>
      <c r="G87" s="34">
        <f t="shared" si="9"/>
        <v>0</v>
      </c>
      <c r="H87" s="34">
        <v>0</v>
      </c>
      <c r="I87" s="34">
        <f t="shared" si="10"/>
        <v>0</v>
      </c>
      <c r="J87" s="34">
        <v>0</v>
      </c>
      <c r="K87" s="34"/>
    </row>
    <row r="88" spans="1:11" s="23" customFormat="1" ht="25.5" x14ac:dyDescent="0.2">
      <c r="A88" s="115"/>
      <c r="B88" s="115"/>
      <c r="C88" s="116"/>
      <c r="D88" s="116"/>
      <c r="E88" s="27" t="s">
        <v>11</v>
      </c>
      <c r="F88" s="31">
        <v>315.39999999999998</v>
      </c>
      <c r="G88" s="34">
        <v>315.39999999999998</v>
      </c>
      <c r="H88" s="34">
        <v>315.39999999999998</v>
      </c>
      <c r="I88" s="34">
        <f t="shared" si="10"/>
        <v>0</v>
      </c>
      <c r="J88" s="34">
        <f t="shared" si="19"/>
        <v>100</v>
      </c>
      <c r="K88" s="34"/>
    </row>
    <row r="89" spans="1:11" s="23" customFormat="1" ht="12.75" x14ac:dyDescent="0.2">
      <c r="A89" s="115"/>
      <c r="B89" s="115"/>
      <c r="C89" s="116"/>
      <c r="D89" s="116"/>
      <c r="E89" s="27" t="s">
        <v>12</v>
      </c>
      <c r="F89" s="28">
        <f t="shared" ref="F89" si="34">F28</f>
        <v>57987.6</v>
      </c>
      <c r="G89" s="34">
        <f t="shared" si="9"/>
        <v>57987.6</v>
      </c>
      <c r="H89" s="34">
        <f t="shared" ref="H89" si="35">H28</f>
        <v>57960.2</v>
      </c>
      <c r="I89" s="34">
        <f t="shared" si="10"/>
        <v>-27.400000000001455</v>
      </c>
      <c r="J89" s="34">
        <f t="shared" si="19"/>
        <v>99.952748518648818</v>
      </c>
      <c r="K89" s="34"/>
    </row>
    <row r="90" spans="1:11" s="23" customFormat="1" ht="14.25" customHeight="1" x14ac:dyDescent="0.2">
      <c r="A90" s="115"/>
      <c r="B90" s="115"/>
      <c r="C90" s="116"/>
      <c r="D90" s="116"/>
      <c r="E90" s="27" t="s">
        <v>42</v>
      </c>
      <c r="F90" s="31">
        <v>0</v>
      </c>
      <c r="G90" s="34">
        <f t="shared" si="9"/>
        <v>0</v>
      </c>
      <c r="H90" s="34">
        <v>0</v>
      </c>
      <c r="I90" s="34">
        <f t="shared" si="10"/>
        <v>0</v>
      </c>
      <c r="J90" s="34">
        <v>0</v>
      </c>
      <c r="K90" s="34"/>
    </row>
    <row r="91" spans="1:11" s="23" customFormat="1" ht="12.75" x14ac:dyDescent="0.2">
      <c r="A91" s="115" t="s">
        <v>70</v>
      </c>
      <c r="B91" s="115"/>
      <c r="C91" s="116" t="s">
        <v>52</v>
      </c>
      <c r="D91" s="116"/>
      <c r="E91" s="25" t="s">
        <v>32</v>
      </c>
      <c r="F91" s="26">
        <f t="shared" ref="F91" si="36">F92+F93+F94+F95</f>
        <v>0</v>
      </c>
      <c r="G91" s="33">
        <f t="shared" si="9"/>
        <v>0</v>
      </c>
      <c r="H91" s="33">
        <f t="shared" ref="H91" si="37">H92+H93+H94+H95</f>
        <v>0</v>
      </c>
      <c r="I91" s="33">
        <f t="shared" si="10"/>
        <v>0</v>
      </c>
      <c r="J91" s="33">
        <v>0</v>
      </c>
      <c r="K91" s="33"/>
    </row>
    <row r="92" spans="1:11" s="23" customFormat="1" ht="16.899999999999999" customHeight="1" x14ac:dyDescent="0.2">
      <c r="A92" s="115"/>
      <c r="B92" s="115"/>
      <c r="C92" s="116"/>
      <c r="D92" s="116"/>
      <c r="E92" s="27" t="s">
        <v>10</v>
      </c>
      <c r="F92" s="28">
        <v>0</v>
      </c>
      <c r="G92" s="34">
        <f t="shared" si="9"/>
        <v>0</v>
      </c>
      <c r="H92" s="34">
        <v>0</v>
      </c>
      <c r="I92" s="34">
        <f t="shared" si="10"/>
        <v>0</v>
      </c>
      <c r="J92" s="34">
        <v>0</v>
      </c>
      <c r="K92" s="34"/>
    </row>
    <row r="93" spans="1:11" s="23" customFormat="1" ht="21.75" customHeight="1" x14ac:dyDescent="0.2">
      <c r="A93" s="115"/>
      <c r="B93" s="115"/>
      <c r="C93" s="116"/>
      <c r="D93" s="116"/>
      <c r="E93" s="27" t="s">
        <v>11</v>
      </c>
      <c r="F93" s="28">
        <v>0</v>
      </c>
      <c r="G93" s="34">
        <f t="shared" si="9"/>
        <v>0</v>
      </c>
      <c r="H93" s="34">
        <v>0</v>
      </c>
      <c r="I93" s="34">
        <f t="shared" si="10"/>
        <v>0</v>
      </c>
      <c r="J93" s="34">
        <v>0</v>
      </c>
      <c r="K93" s="34"/>
    </row>
    <row r="94" spans="1:11" s="23" customFormat="1" ht="12.75" x14ac:dyDescent="0.2">
      <c r="A94" s="115"/>
      <c r="B94" s="115"/>
      <c r="C94" s="116"/>
      <c r="D94" s="116"/>
      <c r="E94" s="27" t="s">
        <v>12</v>
      </c>
      <c r="F94" s="28">
        <f t="shared" ref="F94" si="38">F46</f>
        <v>0</v>
      </c>
      <c r="G94" s="34">
        <f t="shared" si="9"/>
        <v>0</v>
      </c>
      <c r="H94" s="34">
        <f t="shared" ref="H94" si="39">H46</f>
        <v>0</v>
      </c>
      <c r="I94" s="34">
        <f t="shared" si="10"/>
        <v>0</v>
      </c>
      <c r="J94" s="34">
        <v>0</v>
      </c>
      <c r="K94" s="34"/>
    </row>
    <row r="95" spans="1:11" s="23" customFormat="1" ht="17.25" customHeight="1" x14ac:dyDescent="0.2">
      <c r="A95" s="115"/>
      <c r="B95" s="115"/>
      <c r="C95" s="116"/>
      <c r="D95" s="116"/>
      <c r="E95" s="27" t="s">
        <v>42</v>
      </c>
      <c r="F95" s="31">
        <v>0</v>
      </c>
      <c r="G95" s="34">
        <f t="shared" si="9"/>
        <v>0</v>
      </c>
      <c r="H95" s="34">
        <v>0</v>
      </c>
      <c r="I95" s="34">
        <f t="shared" si="10"/>
        <v>0</v>
      </c>
      <c r="J95" s="34">
        <v>0</v>
      </c>
      <c r="K95" s="34"/>
    </row>
    <row r="96" spans="1:11" s="23" customFormat="1" ht="12.75" x14ac:dyDescent="0.2">
      <c r="A96" s="115" t="s">
        <v>71</v>
      </c>
      <c r="B96" s="115"/>
      <c r="C96" s="116" t="s">
        <v>72</v>
      </c>
      <c r="D96" s="116"/>
      <c r="E96" s="25" t="s">
        <v>32</v>
      </c>
      <c r="F96" s="26">
        <f t="shared" ref="F96" si="40">F97+F98+F99+F100</f>
        <v>2514.3000000000002</v>
      </c>
      <c r="G96" s="33">
        <f t="shared" ref="G96:H96" si="41">G97+G98+G99+G100</f>
        <v>2514.3000000000002</v>
      </c>
      <c r="H96" s="33">
        <f t="shared" si="41"/>
        <v>2514</v>
      </c>
      <c r="I96" s="33">
        <f t="shared" ref="I96:I100" si="42">H96-G96</f>
        <v>-0.3000000000001819</v>
      </c>
      <c r="J96" s="33">
        <f t="shared" ref="J96" si="43">H96/G96*100</f>
        <v>99.988068249612212</v>
      </c>
      <c r="K96" s="33"/>
    </row>
    <row r="97" spans="1:11" s="23" customFormat="1" ht="16.899999999999999" customHeight="1" x14ac:dyDescent="0.2">
      <c r="A97" s="115"/>
      <c r="B97" s="115"/>
      <c r="C97" s="116"/>
      <c r="D97" s="116"/>
      <c r="E97" s="55" t="s">
        <v>10</v>
      </c>
      <c r="F97" s="28">
        <v>0</v>
      </c>
      <c r="G97" s="34">
        <f t="shared" ref="G97:G100" si="44">F97</f>
        <v>0</v>
      </c>
      <c r="H97" s="34">
        <v>0</v>
      </c>
      <c r="I97" s="34">
        <f t="shared" si="42"/>
        <v>0</v>
      </c>
      <c r="J97" s="34">
        <v>0</v>
      </c>
      <c r="K97" s="34"/>
    </row>
    <row r="98" spans="1:11" s="23" customFormat="1" ht="21.75" customHeight="1" x14ac:dyDescent="0.2">
      <c r="A98" s="115"/>
      <c r="B98" s="115"/>
      <c r="C98" s="116"/>
      <c r="D98" s="116"/>
      <c r="E98" s="55" t="s">
        <v>11</v>
      </c>
      <c r="F98" s="28">
        <v>2514.3000000000002</v>
      </c>
      <c r="G98" s="34">
        <f>G23</f>
        <v>2514.3000000000002</v>
      </c>
      <c r="H98" s="34">
        <f>H23</f>
        <v>2514</v>
      </c>
      <c r="I98" s="34">
        <f t="shared" si="42"/>
        <v>-0.3000000000001819</v>
      </c>
      <c r="J98" s="34">
        <f t="shared" ref="J98" si="45">H98/G98*100</f>
        <v>99.988068249612212</v>
      </c>
      <c r="K98" s="34"/>
    </row>
    <row r="99" spans="1:11" s="23" customFormat="1" ht="12.75" x14ac:dyDescent="0.2">
      <c r="A99" s="115"/>
      <c r="B99" s="115"/>
      <c r="C99" s="116"/>
      <c r="D99" s="116"/>
      <c r="E99" s="55" t="s">
        <v>12</v>
      </c>
      <c r="F99" s="28">
        <f t="shared" ref="F99" si="46">F51</f>
        <v>0</v>
      </c>
      <c r="G99" s="34">
        <f t="shared" si="44"/>
        <v>0</v>
      </c>
      <c r="H99" s="34">
        <f t="shared" ref="H99" si="47">H51</f>
        <v>0</v>
      </c>
      <c r="I99" s="34">
        <f t="shared" si="42"/>
        <v>0</v>
      </c>
      <c r="J99" s="34">
        <v>0</v>
      </c>
      <c r="K99" s="34"/>
    </row>
    <row r="100" spans="1:11" s="23" customFormat="1" ht="21" customHeight="1" x14ac:dyDescent="0.2">
      <c r="A100" s="115"/>
      <c r="B100" s="115"/>
      <c r="C100" s="116"/>
      <c r="D100" s="116"/>
      <c r="E100" s="55" t="s">
        <v>42</v>
      </c>
      <c r="F100" s="31">
        <v>0</v>
      </c>
      <c r="G100" s="34">
        <f t="shared" si="44"/>
        <v>0</v>
      </c>
      <c r="H100" s="34">
        <v>0</v>
      </c>
      <c r="I100" s="34">
        <f t="shared" si="42"/>
        <v>0</v>
      </c>
      <c r="J100" s="34">
        <v>0</v>
      </c>
      <c r="K100" s="34"/>
    </row>
    <row r="101" spans="1:11" s="23" customFormat="1" ht="3.75" customHeight="1" x14ac:dyDescent="0.2"/>
    <row r="102" spans="1:11" customFormat="1" ht="15.75" x14ac:dyDescent="0.25">
      <c r="A102" s="3" t="s">
        <v>60</v>
      </c>
      <c r="B102" s="15"/>
      <c r="D102" s="8"/>
      <c r="F102" s="8"/>
      <c r="J102" s="13"/>
    </row>
    <row r="103" spans="1:11" customFormat="1" ht="15.75" x14ac:dyDescent="0.25">
      <c r="A103" s="3" t="s">
        <v>58</v>
      </c>
      <c r="B103" s="15"/>
      <c r="D103" s="8"/>
      <c r="F103" s="8"/>
      <c r="J103" s="13"/>
    </row>
    <row r="104" spans="1:11" s="37" customFormat="1" ht="15.75" x14ac:dyDescent="0.25">
      <c r="A104" s="3" t="s">
        <v>74</v>
      </c>
      <c r="C104" s="38"/>
      <c r="D104" s="39"/>
      <c r="E104" s="40"/>
      <c r="F104" s="40"/>
      <c r="G104" s="41"/>
      <c r="H104" s="41"/>
      <c r="I104" s="36"/>
      <c r="J104" s="13"/>
    </row>
    <row r="105" spans="1:11" s="37" customFormat="1" x14ac:dyDescent="0.25">
      <c r="A105" s="2" t="s">
        <v>61</v>
      </c>
      <c r="D105" s="39"/>
      <c r="J105" s="13"/>
    </row>
    <row r="106" spans="1:11" s="37" customFormat="1" ht="11.45" customHeight="1" x14ac:dyDescent="0.25">
      <c r="A106" s="16" t="s">
        <v>35</v>
      </c>
      <c r="B106" s="16"/>
      <c r="C106" s="16"/>
      <c r="D106" s="16"/>
      <c r="E106" s="16"/>
      <c r="F106" s="16"/>
      <c r="G106" s="110" t="s">
        <v>36</v>
      </c>
      <c r="H106" s="110"/>
      <c r="I106" s="110"/>
      <c r="J106" s="2"/>
    </row>
    <row r="107" spans="1:11" customFormat="1" ht="1.1499999999999999" customHeight="1" x14ac:dyDescent="0.25">
      <c r="A107" s="2"/>
      <c r="D107" s="8"/>
    </row>
    <row r="108" spans="1:11" customFormat="1" ht="15.75" x14ac:dyDescent="0.25">
      <c r="A108" s="3" t="s">
        <v>18</v>
      </c>
      <c r="B108" s="3"/>
      <c r="D108" s="8"/>
    </row>
    <row r="109" spans="1:11" customFormat="1" ht="15.75" x14ac:dyDescent="0.25">
      <c r="A109" s="3" t="s">
        <v>15</v>
      </c>
      <c r="D109" s="8"/>
    </row>
    <row r="110" spans="1:11" customFormat="1" ht="15.75" x14ac:dyDescent="0.25">
      <c r="A110" s="3" t="s">
        <v>65</v>
      </c>
      <c r="C110" s="14"/>
      <c r="D110" s="8"/>
    </row>
    <row r="111" spans="1:11" customFormat="1" ht="12.6" customHeight="1" x14ac:dyDescent="0.25">
      <c r="A111" s="2" t="s">
        <v>62</v>
      </c>
      <c r="D111" s="8"/>
    </row>
    <row r="112" spans="1:11" customFormat="1" ht="9.6" customHeight="1" x14ac:dyDescent="0.25">
      <c r="A112" s="2"/>
      <c r="B112" s="2"/>
      <c r="C112" s="2"/>
      <c r="D112" s="2"/>
      <c r="E112" s="2"/>
      <c r="F112" s="2"/>
      <c r="G112" s="111" t="s">
        <v>36</v>
      </c>
      <c r="H112" s="111"/>
      <c r="I112" s="2"/>
      <c r="J112" s="2"/>
    </row>
    <row r="113" spans="1:8" customFormat="1" ht="15.75" hidden="1" x14ac:dyDescent="0.25">
      <c r="A113" s="3" t="s">
        <v>25</v>
      </c>
      <c r="D113" s="8"/>
    </row>
    <row r="114" spans="1:8" customFormat="1" hidden="1" x14ac:dyDescent="0.25">
      <c r="A114" s="2" t="s">
        <v>23</v>
      </c>
      <c r="D114" s="8"/>
    </row>
    <row r="115" spans="1:8" customFormat="1" ht="13.9" hidden="1" customHeight="1" x14ac:dyDescent="0.25">
      <c r="A115" s="110" t="s">
        <v>26</v>
      </c>
      <c r="B115" s="110"/>
      <c r="C115" s="110"/>
      <c r="D115" s="110"/>
      <c r="E115" s="110"/>
      <c r="F115" s="110"/>
      <c r="G115" s="110"/>
      <c r="H115" s="110"/>
    </row>
    <row r="116" spans="1:8" customFormat="1" ht="6" customHeight="1" x14ac:dyDescent="0.25">
      <c r="A116" s="4"/>
      <c r="D116" s="8"/>
    </row>
    <row r="117" spans="1:8" customFormat="1" ht="15.75" hidden="1" x14ac:dyDescent="0.25">
      <c r="A117" s="36" t="s">
        <v>59</v>
      </c>
      <c r="D117" s="8"/>
    </row>
    <row r="118" spans="1:8" customFormat="1" ht="15.75" hidden="1" x14ac:dyDescent="0.25">
      <c r="A118" s="3" t="s">
        <v>64</v>
      </c>
      <c r="D118" s="8"/>
    </row>
    <row r="119" spans="1:8" customFormat="1" hidden="1" x14ac:dyDescent="0.25">
      <c r="A119" s="2" t="s">
        <v>63</v>
      </c>
      <c r="D119" s="8"/>
    </row>
    <row r="120" spans="1:8" customFormat="1" ht="12" hidden="1" customHeight="1" x14ac:dyDescent="0.25">
      <c r="A120" s="2" t="s">
        <v>57</v>
      </c>
      <c r="B120" s="2"/>
      <c r="C120" s="2"/>
      <c r="D120" s="2"/>
      <c r="E120" s="2"/>
      <c r="F120" s="2"/>
      <c r="G120" s="110" t="s">
        <v>36</v>
      </c>
      <c r="H120" s="110"/>
    </row>
    <row r="121" spans="1:8" customFormat="1" ht="6.6" hidden="1" customHeight="1" x14ac:dyDescent="0.25">
      <c r="D121" s="8"/>
      <c r="F121" s="17"/>
    </row>
    <row r="122" spans="1:8" customFormat="1" ht="12.75" customHeight="1" x14ac:dyDescent="0.25">
      <c r="A122" s="35" t="s">
        <v>75</v>
      </c>
      <c r="B122" s="35"/>
      <c r="C122" s="48"/>
      <c r="D122" s="8"/>
    </row>
    <row r="123" spans="1:8" customFormat="1" ht="6" hidden="1" customHeight="1" x14ac:dyDescent="0.25">
      <c r="D123" s="8"/>
    </row>
  </sheetData>
  <mergeCells count="64">
    <mergeCell ref="A69:D69"/>
    <mergeCell ref="A58:D58"/>
    <mergeCell ref="K38:K42"/>
    <mergeCell ref="K43:K47"/>
    <mergeCell ref="D32:D36"/>
    <mergeCell ref="A38:A42"/>
    <mergeCell ref="B38:C42"/>
    <mergeCell ref="D38:D42"/>
    <mergeCell ref="A43:A47"/>
    <mergeCell ref="A48:A52"/>
    <mergeCell ref="B48:C52"/>
    <mergeCell ref="D48:D52"/>
    <mergeCell ref="A53:D57"/>
    <mergeCell ref="B43:C47"/>
    <mergeCell ref="D43:D47"/>
    <mergeCell ref="A32:A36"/>
    <mergeCell ref="A70:D74"/>
    <mergeCell ref="A75:D79"/>
    <mergeCell ref="A85:D85"/>
    <mergeCell ref="A96:B100"/>
    <mergeCell ref="C96:D100"/>
    <mergeCell ref="O15:O36"/>
    <mergeCell ref="K15:K19"/>
    <mergeCell ref="K25:K31"/>
    <mergeCell ref="G120:H120"/>
    <mergeCell ref="G112:H112"/>
    <mergeCell ref="A37:K37"/>
    <mergeCell ref="A115:H115"/>
    <mergeCell ref="A86:B90"/>
    <mergeCell ref="C86:D90"/>
    <mergeCell ref="A91:B95"/>
    <mergeCell ref="C91:D95"/>
    <mergeCell ref="A59:D63"/>
    <mergeCell ref="A64:D68"/>
    <mergeCell ref="A80:B84"/>
    <mergeCell ref="C80:D84"/>
    <mergeCell ref="G106:I106"/>
    <mergeCell ref="B13:C13"/>
    <mergeCell ref="D15:D19"/>
    <mergeCell ref="A14:K14"/>
    <mergeCell ref="A25:A31"/>
    <mergeCell ref="B25:C31"/>
    <mergeCell ref="D26:D28"/>
    <mergeCell ref="K20:K24"/>
    <mergeCell ref="A15:A24"/>
    <mergeCell ref="B15:C24"/>
    <mergeCell ref="D29:D31"/>
    <mergeCell ref="D20:D24"/>
    <mergeCell ref="B32:C36"/>
    <mergeCell ref="I10:K10"/>
    <mergeCell ref="K11:K12"/>
    <mergeCell ref="A1:J1"/>
    <mergeCell ref="A2:J2"/>
    <mergeCell ref="C3:E3"/>
    <mergeCell ref="C5:H5"/>
    <mergeCell ref="E6:F6"/>
    <mergeCell ref="E8:F8"/>
    <mergeCell ref="G10:G12"/>
    <mergeCell ref="H10:H12"/>
    <mergeCell ref="F10:F12"/>
    <mergeCell ref="A10:A12"/>
    <mergeCell ref="B10:C12"/>
    <mergeCell ref="D10:D12"/>
    <mergeCell ref="E10:E12"/>
  </mergeCells>
  <pageMargins left="0.39370078740157483" right="0.39370078740157483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1кв.2022</vt:lpstr>
      <vt:lpstr>'1кв.2022'!Область_печати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2025-02-28T06:58:33Z</dcterms:modified>
</cp:coreProperties>
</file>